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15" i="1" l="1"/>
  <c r="K17" i="1"/>
  <c r="K18" i="1"/>
  <c r="L18" i="1"/>
  <c r="K19" i="1"/>
  <c r="L19" i="1"/>
  <c r="M19" i="1"/>
  <c r="K20" i="1"/>
  <c r="M20" i="1"/>
  <c r="L20" i="1" s="1"/>
  <c r="K21" i="1"/>
  <c r="L21" i="1"/>
  <c r="M21" i="1"/>
  <c r="K22" i="1"/>
  <c r="K23" i="1"/>
  <c r="K24" i="1"/>
  <c r="M24" i="1"/>
  <c r="L24" i="1" s="1"/>
  <c r="Q26" i="1"/>
  <c r="R26" i="1"/>
</calcChain>
</file>

<file path=xl/sharedStrings.xml><?xml version="1.0" encoding="utf-8"?>
<sst xmlns="http://schemas.openxmlformats.org/spreadsheetml/2006/main" count="148" uniqueCount="61">
  <si>
    <t>01 DE JULIO AL 31 DE DICIEMBRE DEL 2019</t>
  </si>
  <si>
    <t xml:space="preserve">FECHA DE ACTUALIZACION </t>
  </si>
  <si>
    <t xml:space="preserve">COSTO TOTAL </t>
  </si>
  <si>
    <t xml:space="preserve">Terminada </t>
  </si>
  <si>
    <t xml:space="preserve">Colocacion de 30 luminarias para alumbrado público solar led-bet-sol  60w con poste conico circular </t>
  </si>
  <si>
    <t xml:space="preserve">Concurso por invitación </t>
  </si>
  <si>
    <t>FAIS 2019</t>
  </si>
  <si>
    <t xml:space="preserve">Tuxpan, Jalisco </t>
  </si>
  <si>
    <t xml:space="preserve">Luminaria solares de la avenida marcelino garcia barragan. </t>
  </si>
  <si>
    <t xml:space="preserve">Municipio de Tuxpan, Jalisco. </t>
  </si>
  <si>
    <t xml:space="preserve">Colocación de concreto hidraulico con espesor de 20 cm. </t>
  </si>
  <si>
    <t xml:space="preserve">Pavimentacion e infraestructura de la calle Prolongación Abasolo (camino a Tecalitan) en el municipio de Tuxpan, Jalisco. </t>
  </si>
  <si>
    <t xml:space="preserve">Modernizacion de calle Lorenza Gudiño entre juarez y Nicolas Bravo de Tuxpan, Jalisco. </t>
  </si>
  <si>
    <t xml:space="preserve">Prolongacion abasolo( camino a Tecalitlan)en el municipio de Tuxpan, Jalisco. </t>
  </si>
  <si>
    <t>Concreto Hidraulico de calle general Marcelino Garcia Barragan (Camino a Tecalitlan en el municipio de Tuxpan, Jalisco)</t>
  </si>
  <si>
    <t>Desalojo de las aguas de lluvia, asi como tambien la caida de granizo para evitar inundaciones en la zona</t>
  </si>
  <si>
    <t>Pluviales en calle Prolongacion Abasolo de Tuxpam, Jalisco</t>
  </si>
  <si>
    <t xml:space="preserve">Construccion  de drenaje en la zona de pintores para el bienestar de las familias </t>
  </si>
  <si>
    <t xml:space="preserve">Construccion de la linea de drenaje en la colonia pintores de Tuxpan, Jalisco. </t>
  </si>
  <si>
    <t>Pavimentacion con concreto Hidraulico de calle prolongacion Pino Suarez en Tuxpan, Jalisco</t>
  </si>
  <si>
    <t xml:space="preserve">Colocación de red de tuberias para red de descargas residuales </t>
  </si>
  <si>
    <t xml:space="preserve">Descargas sanitaria de la colonia chanchame en Tuxpan, Jalisco. </t>
  </si>
  <si>
    <t xml:space="preserve">Colocacion de mezcla asfaltica en areas afectadas (baches) </t>
  </si>
  <si>
    <t xml:space="preserve">Suministro de asfalto para bacheo de calle prolongación Independencia </t>
  </si>
  <si>
    <t>Alejar la descarga sanitaria de la mancha urbana</t>
  </si>
  <si>
    <t xml:space="preserve">Linea de alejamiento sanitariode la colonia Tizatirla en Tuxpan, Jalisco. </t>
  </si>
  <si>
    <t xml:space="preserve">Reparacion y sumersión de bombas, asi como el cambio de refacciones de las mismas, para dar un mejor servicio a la ciudadania de agua potable. </t>
  </si>
  <si>
    <t xml:space="preserve">Mantenimiento de Pozo de abastecimiento de agua potable </t>
  </si>
  <si>
    <t xml:space="preserve">En proceso </t>
  </si>
  <si>
    <t>29/02/2019</t>
  </si>
  <si>
    <t>Se esta realizando nivelacion sobre la loza existente para evitar estancamiento de agua pluvial</t>
  </si>
  <si>
    <t>Museo de etnografia y arqueologia Tuxpan</t>
  </si>
  <si>
    <t>Instalaciones optimas y en buenas condiciones para que los alumnos tengan una educación sana</t>
  </si>
  <si>
    <t xml:space="preserve">Rehabilitacion de escuelas en ZAPS de Tuxpan, Jalisco </t>
  </si>
  <si>
    <t xml:space="preserve">Mejorar las condiciones de acceso al cementerio municipal de Tuxpan, Jalisco. </t>
  </si>
  <si>
    <t xml:space="preserve">Empedrado ecologico en acceso al cementerio municipal </t>
  </si>
  <si>
    <t xml:space="preserve">Muncipio de Tuxpan, Jalisco. </t>
  </si>
  <si>
    <t xml:space="preserve">COSTO FINAL </t>
  </si>
  <si>
    <t xml:space="preserve">COSTO INICIAL </t>
  </si>
  <si>
    <t>FECHA DE TÉRMINO</t>
  </si>
  <si>
    <t>FECHA DE INICIO</t>
  </si>
  <si>
    <t>MUJERES</t>
  </si>
  <si>
    <t xml:space="preserve">HOMBRES </t>
  </si>
  <si>
    <t>ML</t>
  </si>
  <si>
    <t xml:space="preserve">UNIDAD </t>
  </si>
  <si>
    <t xml:space="preserve"> M2</t>
  </si>
  <si>
    <t xml:space="preserve">15.- ESTADO DE SITUACIÓN DE LA OBRA (EN PROCESO, TERMINADA, SUSPENDIDA, RESCINDIDA, ETC.)                          </t>
  </si>
  <si>
    <t xml:space="preserve">12.- MONTO EJECUTADO </t>
  </si>
  <si>
    <t>11.- PERIODO                                          DE                                             EJECUCIÓN                                              DE LA OBRA</t>
  </si>
  <si>
    <t>TOTAL</t>
  </si>
  <si>
    <t>NUMERO DE BENEFICIARIOS</t>
  </si>
  <si>
    <t xml:space="preserve">COSTO POR METRO CUADRADO, CUBICO Y LINEAL </t>
  </si>
  <si>
    <t>CONSTRUCCION EN</t>
  </si>
  <si>
    <t>7- DESCRIPCIÓN DE LA OBRA        U OBJETO DEL CONTRATO</t>
  </si>
  <si>
    <t>6- MODALIDAD DE EJECUCIÓN (ADJUDICACIÓN DIRECTA, CONCURSO POR INVITACIÓN, LICITACIÓN PÚBLICA, ADMINISTRACIÓN DIRECTA)</t>
  </si>
  <si>
    <t>5.- ORIGEN DEL RECURSO CON QUE SE FINANCIÓ LA OBRA (PROPIOS, FEDERALES, ESTATALES. MEZCLA DE RECURSOS  INDICANDO MONTOS Y PROCEDENCIA DE CADA APORTACIÓN, ETC.)</t>
  </si>
  <si>
    <t>3.- LOCALIDAD</t>
  </si>
  <si>
    <t>2.- NOMBRE COMPLETO                   DE LA OBRA</t>
  </si>
  <si>
    <t xml:space="preserve">1.- NOMBRE DE LA DEPENDENCIA EJECUTORA </t>
  </si>
  <si>
    <t>1.- NOMBRE DE LA DEPENDENCIA O UNIDAD MUNICIPAL SUPERVISORA</t>
  </si>
  <si>
    <t>OBRAS PUBLICAS RAMO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</si>
</sst>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2" borderId="3" xfId="2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65" fontId="0" fillId="0" borderId="1" xfId="1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44" fontId="0" fillId="0" borderId="1" xfId="2" applyFont="1" applyBorder="1" applyAlignment="1">
      <alignment vertical="center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64" fontId="5" fillId="2" borderId="16" xfId="0" applyNumberFormat="1" applyFont="1" applyFill="1" applyBorder="1" applyAlignment="1">
      <alignment vertical="center"/>
    </xf>
    <xf numFmtId="164" fontId="5" fillId="2" borderId="17" xfId="0" applyNumberFormat="1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497417</xdr:colOff>
      <xdr:row>6</xdr:row>
      <xdr:rowOff>19050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97050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29"/>
  <sheetViews>
    <sheetView tabSelected="1" topLeftCell="G1" zoomScale="90" zoomScaleNormal="90" workbookViewId="0">
      <selection activeCell="K28" sqref="K28"/>
    </sheetView>
  </sheetViews>
  <sheetFormatPr baseColWidth="10" defaultRowHeight="15" x14ac:dyDescent="0.25"/>
  <cols>
    <col min="3" max="3" width="20.85546875" bestFit="1" customWidth="1"/>
    <col min="4" max="4" width="17.7109375" customWidth="1"/>
    <col min="6" max="6" width="25.85546875" bestFit="1" customWidth="1"/>
    <col min="7" max="7" width="18.5703125" bestFit="1" customWidth="1"/>
    <col min="17" max="18" width="21" bestFit="1" customWidth="1"/>
    <col min="19" max="19" width="18.85546875" bestFit="1" customWidth="1"/>
  </cols>
  <sheetData>
    <row r="7" spans="1:19" ht="26.25" x14ac:dyDescent="0.4">
      <c r="A7" s="6" t="s">
        <v>60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5" customFormat="1" ht="25.5" customHeight="1" x14ac:dyDescent="0.25">
      <c r="A8" s="7" t="s">
        <v>59</v>
      </c>
      <c r="B8" s="7" t="s">
        <v>58</v>
      </c>
      <c r="C8" s="7" t="s">
        <v>57</v>
      </c>
      <c r="D8" s="7" t="s">
        <v>56</v>
      </c>
      <c r="E8" s="7" t="s">
        <v>55</v>
      </c>
      <c r="F8" s="7" t="s">
        <v>54</v>
      </c>
      <c r="G8" s="7" t="s">
        <v>53</v>
      </c>
      <c r="H8" s="8" t="s">
        <v>52</v>
      </c>
      <c r="I8" s="9"/>
      <c r="J8" s="10"/>
      <c r="K8" s="11" t="s">
        <v>51</v>
      </c>
      <c r="L8" s="7" t="s">
        <v>50</v>
      </c>
      <c r="M8" s="7"/>
      <c r="N8" s="7" t="s">
        <v>49</v>
      </c>
      <c r="O8" s="7" t="s">
        <v>48</v>
      </c>
      <c r="P8" s="7"/>
      <c r="Q8" s="7" t="s">
        <v>47</v>
      </c>
      <c r="R8" s="7"/>
      <c r="S8" s="7" t="s">
        <v>46</v>
      </c>
    </row>
    <row r="9" spans="1:19" s="5" customFormat="1" ht="39.75" customHeight="1" x14ac:dyDescent="0.25">
      <c r="A9" s="12"/>
      <c r="B9" s="12"/>
      <c r="C9" s="12"/>
      <c r="D9" s="12"/>
      <c r="E9" s="12"/>
      <c r="F9" s="12"/>
      <c r="G9" s="12"/>
      <c r="H9" s="13" t="s">
        <v>45</v>
      </c>
      <c r="I9" s="13" t="s">
        <v>44</v>
      </c>
      <c r="J9" s="13" t="s">
        <v>43</v>
      </c>
      <c r="K9" s="14"/>
      <c r="L9" s="13" t="s">
        <v>42</v>
      </c>
      <c r="M9" s="13" t="s">
        <v>41</v>
      </c>
      <c r="N9" s="12"/>
      <c r="O9" s="13" t="s">
        <v>40</v>
      </c>
      <c r="P9" s="13" t="s">
        <v>39</v>
      </c>
      <c r="Q9" s="13" t="s">
        <v>38</v>
      </c>
      <c r="R9" s="13" t="s">
        <v>37</v>
      </c>
      <c r="S9" s="12"/>
    </row>
    <row r="10" spans="1:19" s="4" customFormat="1" ht="90" x14ac:dyDescent="0.25">
      <c r="A10" s="2" t="s">
        <v>9</v>
      </c>
      <c r="B10" s="3" t="s">
        <v>36</v>
      </c>
      <c r="C10" s="3" t="s">
        <v>35</v>
      </c>
      <c r="D10" s="15" t="s">
        <v>7</v>
      </c>
      <c r="E10" s="1" t="s">
        <v>6</v>
      </c>
      <c r="F10" s="1" t="s">
        <v>5</v>
      </c>
      <c r="G10" s="16" t="s">
        <v>34</v>
      </c>
      <c r="H10" s="1"/>
      <c r="I10" s="1">
        <v>1</v>
      </c>
      <c r="J10" s="1"/>
      <c r="K10" s="1"/>
      <c r="L10" s="17">
        <v>12440</v>
      </c>
      <c r="M10" s="17">
        <v>13694</v>
      </c>
      <c r="N10" s="15">
        <v>26134</v>
      </c>
      <c r="O10" s="18">
        <v>43770</v>
      </c>
      <c r="P10" s="18">
        <v>43830</v>
      </c>
      <c r="Q10" s="19">
        <v>318972.95</v>
      </c>
      <c r="R10" s="19">
        <v>318972.95</v>
      </c>
      <c r="S10" s="1" t="s">
        <v>3</v>
      </c>
    </row>
    <row r="11" spans="1:19" s="4" customFormat="1" ht="90" x14ac:dyDescent="0.25">
      <c r="A11" s="2" t="s">
        <v>9</v>
      </c>
      <c r="B11" s="2" t="s">
        <v>9</v>
      </c>
      <c r="C11" s="3" t="s">
        <v>33</v>
      </c>
      <c r="D11" s="15" t="s">
        <v>7</v>
      </c>
      <c r="E11" s="1" t="s">
        <v>6</v>
      </c>
      <c r="F11" s="1" t="s">
        <v>5</v>
      </c>
      <c r="G11" s="3" t="s">
        <v>32</v>
      </c>
      <c r="H11" s="1"/>
      <c r="I11" s="1">
        <v>4</v>
      </c>
      <c r="J11" s="1"/>
      <c r="K11" s="1"/>
      <c r="L11" s="1">
        <v>232</v>
      </c>
      <c r="M11" s="1">
        <v>348</v>
      </c>
      <c r="N11" s="1">
        <v>580</v>
      </c>
      <c r="O11" s="18">
        <v>43770</v>
      </c>
      <c r="P11" s="18">
        <v>43830</v>
      </c>
      <c r="Q11" s="19">
        <v>872116.5</v>
      </c>
      <c r="R11" s="19">
        <v>872116.5</v>
      </c>
      <c r="S11" s="1" t="s">
        <v>3</v>
      </c>
    </row>
    <row r="12" spans="1:19" s="4" customFormat="1" ht="90" x14ac:dyDescent="0.25">
      <c r="A12" s="2" t="s">
        <v>9</v>
      </c>
      <c r="B12" s="2" t="s">
        <v>9</v>
      </c>
      <c r="C12" s="3" t="s">
        <v>31</v>
      </c>
      <c r="D12" s="15" t="s">
        <v>7</v>
      </c>
      <c r="E12" s="1" t="s">
        <v>6</v>
      </c>
      <c r="F12" s="1" t="s">
        <v>5</v>
      </c>
      <c r="G12" s="3" t="s">
        <v>30</v>
      </c>
      <c r="H12" s="1"/>
      <c r="I12" s="1">
        <v>1</v>
      </c>
      <c r="J12" s="1"/>
      <c r="K12" s="1"/>
      <c r="L12" s="17">
        <v>12440</v>
      </c>
      <c r="M12" s="17">
        <v>13694</v>
      </c>
      <c r="N12" s="15">
        <v>26134</v>
      </c>
      <c r="O12" s="18">
        <v>43800</v>
      </c>
      <c r="P12" s="1" t="s">
        <v>29</v>
      </c>
      <c r="Q12" s="19">
        <v>500074.77</v>
      </c>
      <c r="R12" s="19">
        <v>500074.77</v>
      </c>
      <c r="S12" s="1" t="s">
        <v>28</v>
      </c>
    </row>
    <row r="13" spans="1:19" s="4" customFormat="1" ht="135" x14ac:dyDescent="0.25">
      <c r="A13" s="2" t="s">
        <v>9</v>
      </c>
      <c r="B13" s="2" t="s">
        <v>9</v>
      </c>
      <c r="C13" s="3" t="s">
        <v>27</v>
      </c>
      <c r="D13" s="15" t="s">
        <v>7</v>
      </c>
      <c r="E13" s="1" t="s">
        <v>6</v>
      </c>
      <c r="F13" s="1" t="s">
        <v>5</v>
      </c>
      <c r="G13" s="3" t="s">
        <v>26</v>
      </c>
      <c r="H13" s="1"/>
      <c r="I13" s="1">
        <v>6</v>
      </c>
      <c r="J13" s="1"/>
      <c r="K13" s="1"/>
      <c r="L13" s="17">
        <v>12440</v>
      </c>
      <c r="M13" s="17">
        <v>13694</v>
      </c>
      <c r="N13" s="15">
        <v>26134</v>
      </c>
      <c r="O13" s="18">
        <v>43647</v>
      </c>
      <c r="P13" s="18">
        <v>43830</v>
      </c>
      <c r="Q13" s="19">
        <v>506798.2</v>
      </c>
      <c r="R13" s="19">
        <v>506798.2</v>
      </c>
      <c r="S13" s="1" t="s">
        <v>3</v>
      </c>
    </row>
    <row r="14" spans="1:19" s="4" customFormat="1" ht="60" x14ac:dyDescent="0.25">
      <c r="A14" s="2" t="s">
        <v>9</v>
      </c>
      <c r="B14" s="2" t="s">
        <v>9</v>
      </c>
      <c r="C14" s="3" t="s">
        <v>25</v>
      </c>
      <c r="D14" s="15" t="s">
        <v>7</v>
      </c>
      <c r="E14" s="1" t="s">
        <v>6</v>
      </c>
      <c r="F14" s="1" t="s">
        <v>5</v>
      </c>
      <c r="G14" s="3" t="s">
        <v>24</v>
      </c>
      <c r="H14" s="1"/>
      <c r="I14" s="1"/>
      <c r="J14" s="1"/>
      <c r="K14" s="1"/>
      <c r="L14" s="1">
        <v>90</v>
      </c>
      <c r="M14" s="1">
        <v>135</v>
      </c>
      <c r="N14" s="1">
        <v>225</v>
      </c>
      <c r="O14" s="18">
        <v>43741</v>
      </c>
      <c r="P14" s="18">
        <v>43768</v>
      </c>
      <c r="Q14" s="19">
        <v>198126.14</v>
      </c>
      <c r="R14" s="19">
        <v>198126.14</v>
      </c>
      <c r="S14" s="1" t="s">
        <v>3</v>
      </c>
    </row>
    <row r="15" spans="1:19" s="4" customFormat="1" ht="60" x14ac:dyDescent="0.25">
      <c r="A15" s="2" t="s">
        <v>9</v>
      </c>
      <c r="B15" s="2" t="s">
        <v>9</v>
      </c>
      <c r="C15" s="3" t="s">
        <v>23</v>
      </c>
      <c r="D15" s="15" t="s">
        <v>7</v>
      </c>
      <c r="E15" s="1" t="s">
        <v>6</v>
      </c>
      <c r="F15" s="1" t="s">
        <v>5</v>
      </c>
      <c r="G15" s="3" t="s">
        <v>22</v>
      </c>
      <c r="H15" s="1"/>
      <c r="I15" s="1"/>
      <c r="J15" s="17">
        <v>1138</v>
      </c>
      <c r="K15" s="19">
        <f>+Q15/J15</f>
        <v>78.488857644991214</v>
      </c>
      <c r="L15" s="1">
        <v>168</v>
      </c>
      <c r="M15" s="1">
        <v>252</v>
      </c>
      <c r="N15" s="1">
        <v>420</v>
      </c>
      <c r="O15" s="18">
        <v>43647</v>
      </c>
      <c r="P15" s="18">
        <v>43707</v>
      </c>
      <c r="Q15" s="19">
        <v>89320.320000000007</v>
      </c>
      <c r="R15" s="19">
        <v>89320.320000000007</v>
      </c>
      <c r="S15" s="1" t="s">
        <v>3</v>
      </c>
    </row>
    <row r="16" spans="1:19" s="4" customFormat="1" ht="60" x14ac:dyDescent="0.25">
      <c r="A16" s="2" t="s">
        <v>9</v>
      </c>
      <c r="B16" s="2" t="s">
        <v>9</v>
      </c>
      <c r="C16" s="3" t="s">
        <v>21</v>
      </c>
      <c r="D16" s="15" t="s">
        <v>7</v>
      </c>
      <c r="E16" s="1" t="s">
        <v>6</v>
      </c>
      <c r="F16" s="1" t="s">
        <v>5</v>
      </c>
      <c r="G16" s="3" t="s">
        <v>20</v>
      </c>
      <c r="H16" s="1"/>
      <c r="I16" s="1"/>
      <c r="J16" s="17"/>
      <c r="K16" s="1"/>
      <c r="L16" s="1">
        <v>48</v>
      </c>
      <c r="M16" s="1">
        <v>72</v>
      </c>
      <c r="N16" s="1">
        <v>120</v>
      </c>
      <c r="O16" s="18">
        <v>43739</v>
      </c>
      <c r="P16" s="18">
        <v>43769</v>
      </c>
      <c r="Q16" s="19">
        <v>568400</v>
      </c>
      <c r="R16" s="19">
        <v>568400</v>
      </c>
      <c r="S16" s="1" t="s">
        <v>3</v>
      </c>
    </row>
    <row r="17" spans="1:19" s="4" customFormat="1" ht="75" x14ac:dyDescent="0.25">
      <c r="A17" s="2" t="s">
        <v>9</v>
      </c>
      <c r="B17" s="2" t="s">
        <v>9</v>
      </c>
      <c r="C17" s="3" t="s">
        <v>19</v>
      </c>
      <c r="D17" s="15" t="s">
        <v>7</v>
      </c>
      <c r="E17" s="1" t="s">
        <v>6</v>
      </c>
      <c r="F17" s="1" t="s">
        <v>5</v>
      </c>
      <c r="G17" s="3" t="s">
        <v>10</v>
      </c>
      <c r="H17" s="1"/>
      <c r="I17" s="1"/>
      <c r="J17" s="1">
        <v>484.19</v>
      </c>
      <c r="K17" s="19">
        <f>+Q17/J17</f>
        <v>1150.0162539498956</v>
      </c>
      <c r="L17" s="1">
        <v>38</v>
      </c>
      <c r="M17" s="1">
        <v>57</v>
      </c>
      <c r="N17" s="1">
        <v>95</v>
      </c>
      <c r="O17" s="18">
        <v>43731</v>
      </c>
      <c r="P17" s="18">
        <v>43769</v>
      </c>
      <c r="Q17" s="19">
        <v>556826.37</v>
      </c>
      <c r="R17" s="19">
        <v>556826.37</v>
      </c>
      <c r="S17" s="1" t="s">
        <v>3</v>
      </c>
    </row>
    <row r="18" spans="1:19" s="4" customFormat="1" ht="75" x14ac:dyDescent="0.25">
      <c r="A18" s="2" t="s">
        <v>9</v>
      </c>
      <c r="B18" s="2" t="s">
        <v>9</v>
      </c>
      <c r="C18" s="3" t="s">
        <v>18</v>
      </c>
      <c r="D18" s="15" t="s">
        <v>7</v>
      </c>
      <c r="E18" s="1" t="s">
        <v>6</v>
      </c>
      <c r="F18" s="1" t="s">
        <v>5</v>
      </c>
      <c r="G18" s="3" t="s">
        <v>17</v>
      </c>
      <c r="H18" s="1"/>
      <c r="I18" s="1"/>
      <c r="J18" s="1">
        <v>60.17</v>
      </c>
      <c r="K18" s="15">
        <f>+Q18/J18</f>
        <v>17463.140601628718</v>
      </c>
      <c r="L18" s="1">
        <f>+N18-M18</f>
        <v>237</v>
      </c>
      <c r="M18" s="1">
        <v>355</v>
      </c>
      <c r="N18" s="1">
        <v>592</v>
      </c>
      <c r="O18" s="18">
        <v>43678</v>
      </c>
      <c r="P18" s="18">
        <v>43707</v>
      </c>
      <c r="Q18" s="19">
        <v>1050757.17</v>
      </c>
      <c r="R18" s="19">
        <v>1050757.17</v>
      </c>
      <c r="S18" s="1" t="s">
        <v>3</v>
      </c>
    </row>
    <row r="19" spans="1:19" s="4" customFormat="1" ht="105" x14ac:dyDescent="0.25">
      <c r="A19" s="2" t="s">
        <v>9</v>
      </c>
      <c r="B19" s="2" t="s">
        <v>9</v>
      </c>
      <c r="C19" s="3" t="s">
        <v>16</v>
      </c>
      <c r="D19" s="15" t="s">
        <v>7</v>
      </c>
      <c r="E19" s="1" t="s">
        <v>6</v>
      </c>
      <c r="F19" s="1" t="s">
        <v>5</v>
      </c>
      <c r="G19" s="3" t="s">
        <v>15</v>
      </c>
      <c r="H19" s="1"/>
      <c r="I19" s="1"/>
      <c r="J19" s="1">
        <v>651</v>
      </c>
      <c r="K19" s="19">
        <f>+Q19/J19</f>
        <v>614.47894009216589</v>
      </c>
      <c r="L19" s="1">
        <f>+N19-M19</f>
        <v>356</v>
      </c>
      <c r="M19" s="1">
        <f>+N19*0.6</f>
        <v>534</v>
      </c>
      <c r="N19" s="1">
        <v>890</v>
      </c>
      <c r="O19" s="18">
        <v>43647</v>
      </c>
      <c r="P19" s="18">
        <v>43738</v>
      </c>
      <c r="Q19" s="19">
        <v>400025.79</v>
      </c>
      <c r="R19" s="19">
        <v>400025.79</v>
      </c>
      <c r="S19" s="1" t="s">
        <v>3</v>
      </c>
    </row>
    <row r="20" spans="1:19" s="4" customFormat="1" ht="105" x14ac:dyDescent="0.25">
      <c r="A20" s="2" t="s">
        <v>9</v>
      </c>
      <c r="B20" s="2" t="s">
        <v>9</v>
      </c>
      <c r="C20" s="3" t="s">
        <v>14</v>
      </c>
      <c r="D20" s="15" t="s">
        <v>7</v>
      </c>
      <c r="E20" s="1" t="s">
        <v>6</v>
      </c>
      <c r="F20" s="1" t="s">
        <v>5</v>
      </c>
      <c r="G20" s="3" t="s">
        <v>10</v>
      </c>
      <c r="H20" s="1">
        <v>321.07</v>
      </c>
      <c r="I20" s="1"/>
      <c r="J20" s="1"/>
      <c r="K20" s="19">
        <f>+Q20/H20</f>
        <v>3777.4868720216773</v>
      </c>
      <c r="L20" s="1">
        <f>+N20-M20</f>
        <v>392</v>
      </c>
      <c r="M20" s="1">
        <f>+N20*0.6</f>
        <v>588</v>
      </c>
      <c r="N20" s="1">
        <v>980</v>
      </c>
      <c r="O20" s="18">
        <v>43678</v>
      </c>
      <c r="P20" s="18">
        <v>43768</v>
      </c>
      <c r="Q20" s="19">
        <v>1212837.71</v>
      </c>
      <c r="R20" s="19">
        <v>1212837.71</v>
      </c>
      <c r="S20" s="1" t="s">
        <v>3</v>
      </c>
    </row>
    <row r="21" spans="1:19" s="4" customFormat="1" ht="75" x14ac:dyDescent="0.25">
      <c r="A21" s="2" t="s">
        <v>9</v>
      </c>
      <c r="B21" s="2" t="s">
        <v>9</v>
      </c>
      <c r="C21" s="3" t="s">
        <v>13</v>
      </c>
      <c r="D21" s="15" t="s">
        <v>7</v>
      </c>
      <c r="E21" s="1" t="s">
        <v>6</v>
      </c>
      <c r="F21" s="1" t="s">
        <v>5</v>
      </c>
      <c r="G21" s="3" t="s">
        <v>10</v>
      </c>
      <c r="H21" s="1">
        <v>419.62</v>
      </c>
      <c r="I21" s="1"/>
      <c r="J21" s="1"/>
      <c r="K21" s="19">
        <f>+Q21/H21</f>
        <v>2796.5514274820075</v>
      </c>
      <c r="L21" s="1">
        <f>+N21-M21</f>
        <v>392</v>
      </c>
      <c r="M21" s="1">
        <f>+N21*0.6</f>
        <v>588</v>
      </c>
      <c r="N21" s="1">
        <v>980</v>
      </c>
      <c r="O21" s="18">
        <v>43678</v>
      </c>
      <c r="P21" s="18">
        <v>43768</v>
      </c>
      <c r="Q21" s="19">
        <v>1173488.9099999999</v>
      </c>
      <c r="R21" s="19">
        <v>1173488.9099999999</v>
      </c>
      <c r="S21" s="1" t="s">
        <v>3</v>
      </c>
    </row>
    <row r="22" spans="1:19" s="4" customFormat="1" ht="75" x14ac:dyDescent="0.25">
      <c r="A22" s="2" t="s">
        <v>9</v>
      </c>
      <c r="B22" s="2" t="s">
        <v>9</v>
      </c>
      <c r="C22" s="3" t="s">
        <v>12</v>
      </c>
      <c r="D22" s="15" t="s">
        <v>7</v>
      </c>
      <c r="E22" s="1" t="s">
        <v>6</v>
      </c>
      <c r="F22" s="1" t="s">
        <v>5</v>
      </c>
      <c r="G22" s="3" t="s">
        <v>10</v>
      </c>
      <c r="H22" s="1">
        <v>257.37</v>
      </c>
      <c r="I22" s="1"/>
      <c r="J22" s="1"/>
      <c r="K22" s="19">
        <f>+Q22/H22</f>
        <v>8274.7334188133827</v>
      </c>
      <c r="L22" s="1">
        <v>192</v>
      </c>
      <c r="M22" s="1">
        <v>288</v>
      </c>
      <c r="N22" s="1">
        <v>480</v>
      </c>
      <c r="O22" s="18">
        <v>43678</v>
      </c>
      <c r="P22" s="18">
        <v>43799</v>
      </c>
      <c r="Q22" s="19">
        <v>2129668.14</v>
      </c>
      <c r="R22" s="19">
        <v>2129668.14</v>
      </c>
      <c r="S22" s="1" t="s">
        <v>3</v>
      </c>
    </row>
    <row r="23" spans="1:19" ht="105" x14ac:dyDescent="0.25">
      <c r="A23" s="2" t="s">
        <v>9</v>
      </c>
      <c r="B23" s="2" t="s">
        <v>9</v>
      </c>
      <c r="C23" s="3" t="s">
        <v>11</v>
      </c>
      <c r="D23" s="15" t="s">
        <v>7</v>
      </c>
      <c r="E23" s="1" t="s">
        <v>6</v>
      </c>
      <c r="F23" s="1" t="s">
        <v>5</v>
      </c>
      <c r="G23" s="3" t="s">
        <v>10</v>
      </c>
      <c r="H23" s="1">
        <v>272.88</v>
      </c>
      <c r="I23" s="1"/>
      <c r="J23" s="1"/>
      <c r="K23" s="19">
        <f>+Q23/H23</f>
        <v>1508.1468044561711</v>
      </c>
      <c r="L23" s="1">
        <v>4000</v>
      </c>
      <c r="M23" s="1">
        <v>6000</v>
      </c>
      <c r="N23" s="15">
        <v>10000</v>
      </c>
      <c r="O23" s="18">
        <v>43647</v>
      </c>
      <c r="P23" s="18">
        <v>43738</v>
      </c>
      <c r="Q23" s="19">
        <v>411543.1</v>
      </c>
      <c r="R23" s="19">
        <v>411543.1</v>
      </c>
      <c r="S23" s="1" t="s">
        <v>3</v>
      </c>
    </row>
    <row r="24" spans="1:19" ht="90" x14ac:dyDescent="0.25">
      <c r="A24" s="2" t="s">
        <v>9</v>
      </c>
      <c r="B24" s="2" t="s">
        <v>9</v>
      </c>
      <c r="C24" s="3" t="s">
        <v>8</v>
      </c>
      <c r="D24" s="15" t="s">
        <v>7</v>
      </c>
      <c r="E24" s="1" t="s">
        <v>6</v>
      </c>
      <c r="F24" s="1" t="s">
        <v>5</v>
      </c>
      <c r="G24" s="3" t="s">
        <v>4</v>
      </c>
      <c r="H24" s="1"/>
      <c r="I24" s="1">
        <v>30</v>
      </c>
      <c r="J24" s="1"/>
      <c r="K24" s="19">
        <f>+Q24/I24</f>
        <v>20023.514999999999</v>
      </c>
      <c r="L24" s="1">
        <f>+N24-M24</f>
        <v>640</v>
      </c>
      <c r="M24" s="1">
        <f>+N24*0.6</f>
        <v>960</v>
      </c>
      <c r="N24" s="1">
        <v>1600</v>
      </c>
      <c r="O24" s="18">
        <v>43739</v>
      </c>
      <c r="P24" s="18">
        <v>43799</v>
      </c>
      <c r="Q24" s="19">
        <v>600705.44999999995</v>
      </c>
      <c r="R24" s="19">
        <v>600705.44999999995</v>
      </c>
      <c r="S24" s="1" t="s">
        <v>3</v>
      </c>
    </row>
    <row r="25" spans="1:19" ht="15.75" thickBot="1" x14ac:dyDescent="0.3"/>
    <row r="26" spans="1:19" ht="19.5" thickBot="1" x14ac:dyDescent="0.3">
      <c r="O26" s="28" t="s">
        <v>2</v>
      </c>
      <c r="P26" s="29"/>
      <c r="Q26" s="30">
        <f>SUM(Q10:Q24)</f>
        <v>10589661.52</v>
      </c>
      <c r="R26" s="31">
        <f>SUM(R10:R24)</f>
        <v>10589661.52</v>
      </c>
    </row>
    <row r="27" spans="1:19" ht="15.75" thickBot="1" x14ac:dyDescent="0.3"/>
    <row r="28" spans="1:19" ht="18.75" customHeight="1" x14ac:dyDescent="0.25">
      <c r="O28" s="20" t="s">
        <v>1</v>
      </c>
      <c r="P28" s="21"/>
      <c r="Q28" s="22" t="s">
        <v>0</v>
      </c>
      <c r="R28" s="23"/>
    </row>
    <row r="29" spans="1:19" ht="15.75" thickBot="1" x14ac:dyDescent="0.3">
      <c r="O29" s="24"/>
      <c r="P29" s="25"/>
      <c r="Q29" s="26"/>
      <c r="R29" s="27"/>
    </row>
  </sheetData>
  <mergeCells count="18">
    <mergeCell ref="H8:J8"/>
    <mergeCell ref="K8:K9"/>
    <mergeCell ref="O28:P29"/>
    <mergeCell ref="Q28:R29"/>
    <mergeCell ref="S8:S9"/>
    <mergeCell ref="O26:P26"/>
    <mergeCell ref="A7:S7"/>
    <mergeCell ref="A8:A9"/>
    <mergeCell ref="B8:B9"/>
    <mergeCell ref="C8:C9"/>
    <mergeCell ref="D8:D9"/>
    <mergeCell ref="E8:E9"/>
    <mergeCell ref="F8:F9"/>
    <mergeCell ref="G8:G9"/>
    <mergeCell ref="L8:M8"/>
    <mergeCell ref="N8:N9"/>
    <mergeCell ref="O8:P8"/>
    <mergeCell ref="Q8:R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2020-09-04T19:52:18Z</dcterms:modified>
</cp:coreProperties>
</file>