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11" i="1" l="1"/>
  <c r="E88" i="1"/>
  <c r="E76" i="1"/>
  <c r="E64" i="1"/>
  <c r="E55" i="1"/>
  <c r="E41" i="1"/>
  <c r="E30" i="1" l="1"/>
  <c r="E21" i="1"/>
  <c r="G111" i="1"/>
  <c r="F111" i="1"/>
  <c r="G98" i="1"/>
  <c r="F98" i="1"/>
  <c r="E98" i="1"/>
  <c r="G88" i="1"/>
  <c r="F88" i="1"/>
  <c r="G76" i="1"/>
  <c r="F76" i="1"/>
  <c r="G64" i="1"/>
  <c r="F64" i="1"/>
  <c r="E114" i="1" l="1"/>
  <c r="G55" i="1" l="1"/>
  <c r="F55" i="1"/>
  <c r="G41" i="1"/>
  <c r="F41" i="1"/>
  <c r="G30" i="1"/>
  <c r="F30" i="1"/>
  <c r="G21" i="1"/>
  <c r="F21" i="1"/>
  <c r="G114" i="1" l="1"/>
  <c r="F114" i="1"/>
</calcChain>
</file>

<file path=xl/sharedStrings.xml><?xml version="1.0" encoding="utf-8"?>
<sst xmlns="http://schemas.openxmlformats.org/spreadsheetml/2006/main" count="221" uniqueCount="131">
  <si>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</si>
  <si>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</si>
  <si>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</si>
  <si>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</si>
  <si>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</si>
  <si>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</si>
  <si>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</si>
  <si>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</si>
  <si>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</si>
  <si>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</si>
  <si>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</si>
  <si>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</si>
  <si>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</si>
  <si>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</si>
  <si>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</si>
  <si>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PERIODO: TRIMESTRAL    ENERO - MARZO 2021</t>
  </si>
  <si>
    <t>EVALUACION ACUMULADA 2021</t>
  </si>
  <si>
    <t xml:space="preserve">OBSERVACIONES: </t>
  </si>
  <si>
    <t>FECHA EVALUACIÓN: 23 ABRIL 2021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</si>
  <si>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</si>
  <si>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</si>
  <si>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</si>
  <si>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</si>
  <si>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</si>
  <si>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IMMTUXPAN</t>
  </si>
  <si>
    <t>IMMTUXPAN</t>
  </si>
  <si>
    <t>META 5</t>
  </si>
  <si>
    <t xml:space="preserve">NOMBRE DEL INDICADOR 5: </t>
  </si>
  <si>
    <t>META 6</t>
  </si>
  <si>
    <t xml:space="preserve">NOMBRE DEL INDICADOR 6: </t>
  </si>
  <si>
    <t>META 7</t>
  </si>
  <si>
    <t xml:space="preserve">NOMBRE DEL INDICADOR 7: </t>
  </si>
  <si>
    <t>META 8</t>
  </si>
  <si>
    <t xml:space="preserve">NOMBRE DEL INDICADOR 9: </t>
  </si>
  <si>
    <t>META 9</t>
  </si>
  <si>
    <t xml:space="preserve">NOMBRE DEL INDICADOR 8: </t>
  </si>
  <si>
    <t>Programa de cultura institucional alineada a  la norma 025 constitucional</t>
  </si>
  <si>
    <t>Calles y espacios públicos sin acaso ni violencia</t>
  </si>
  <si>
    <t>Gobierno municipal trabajando por la igualdad</t>
  </si>
  <si>
    <t>Gobierno y sociedad sensibilizada y capacitada en DDHH e Igualdad</t>
  </si>
  <si>
    <t>IMMTUXPAN, eficiente y eficaz</t>
  </si>
  <si>
    <t>Hombres por la Igualdad y Respeto a los DDHH.</t>
  </si>
  <si>
    <t>Redes y liderazgo de Mujeres en Participación Pólitica y Ciudadana.</t>
  </si>
  <si>
    <t>Municipio por la Igualdad y contra la Violencia por razones de género.</t>
  </si>
  <si>
    <t>Juventud y niñez por los DDHH y la Igualdad</t>
  </si>
  <si>
    <t>Programa permanente de acciones por los derechos humanos y la igualdad entre niños y jóvenes.</t>
  </si>
  <si>
    <t>Desarrollar actividades relativas a prevención de adicciones en la niñez.</t>
  </si>
  <si>
    <t>Incorporar en las escuelas, de todo el municipio, capacitación permanente sobre el temas de la Violencia en el Noviazgo a través de herramientas de formación en temas que constribuyan a la prevención de la misma.</t>
  </si>
  <si>
    <t>Diseñar e implementar un programa alineado al ENAPEA para la concientización de los embarazos a edades tempranas (trabajo con hombres jóvenes).</t>
  </si>
  <si>
    <t>Desarrollar en las escuelas el Programa Mi Proyecto de Vida, una alternativa sin violencia para mejorar las condiciones personales y sociales de los y las jóvenes.</t>
  </si>
  <si>
    <t xml:space="preserve">Gestionar programas para jóvenes contra las adicciones y conductas tóxicas </t>
  </si>
  <si>
    <t>Generar redes de adolescentes de monitoreo y denuncia de la violencia de los derechos de las mujeres.</t>
  </si>
  <si>
    <t>Capacitar a adolescentes de bachillerato para la recepción crítica y la igualdad de género. En temas relacionados con género, sexismo, igualdad de género, derechos de las mujeres, violencia hacía las mujeres, educación para los medios, audiencias y recepción crítica y géneros periodísticos.</t>
  </si>
  <si>
    <t>Capacitar a adolecentes de secundaria. Proyecto de vida libres de embarazos no deseados e infecciones de transmisión sexual. Temas: Autoestima, Género, Igualdad, Derechos Humanos de las mujeres, Educación de la Sexualidad, Derechos sexuales, Prevención de embarazos, Prevensión del ITS así como Prevención y detección de violencia.</t>
  </si>
  <si>
    <t>Desarrollar el programa de No Discriminación.</t>
  </si>
  <si>
    <t xml:space="preserve"> Diagnosticar las condiciones de trabajo de mujeres y hombres en la APM: a) Dx Cualitativo; b) Dx Cuantitativo. Temas: Clima laboral, Acoso, Hostigamiento, Oportunidades de crecimiento en Igualdad, permisos de maternidad y paternidad </t>
  </si>
  <si>
    <t xml:space="preserve">Aprobar y poner en marcha una Polìtica de Igualdad Laboral Municipal </t>
  </si>
  <si>
    <t>Programa de cultura institucional. a) Elaboración; b) Propuesta de elaboración a Cabildo; c) Implementación</t>
  </si>
  <si>
    <t>Elaborar diagnóstico sobre acoso callejero para ubicar calles y espacios públicos más peligrosos.</t>
  </si>
  <si>
    <t>Desarrollar el programa permanente para prevenir y sancionar sobre acosos callejero.</t>
  </si>
  <si>
    <t>Realizar campaña "Mi escuela sin violencia"</t>
  </si>
  <si>
    <t>Ejecutar el programa de luminarias estratégicas con servicios públicos</t>
  </si>
  <si>
    <t>Hacer un convenio con vialidad, y sensibiizar sobre carros estacionados por más de una semana innamovibles ya que propician actos delictivos.</t>
  </si>
  <si>
    <t>Elaborar diagnóstico sobre Igualdad en Tuxpan, Jalisco.</t>
  </si>
  <si>
    <t>Proponer la homologación de los reglamentos municipales con PEG y DDHH</t>
  </si>
  <si>
    <t>Crear el Sistema Municipal para la Igualdad</t>
  </si>
  <si>
    <t>Elaborar y someter para su aprobación el Programa Municipal para la Igualdad Sustantiva.</t>
  </si>
  <si>
    <t>Revisar y colaborar con las demás áreas los ejes de igualdad a manera de transversalidad.</t>
  </si>
  <si>
    <t>Colaborar a fin de incorporar la PEG al Plan de Trabajo de cada área.</t>
  </si>
  <si>
    <t>Emprender el programa de No discriminación.</t>
  </si>
  <si>
    <t>Incorporar los temás de salud sexual y reproductiva para mujeres y niñas y desarrollar campañas para concientizar en la prevención.</t>
  </si>
  <si>
    <t>Trabajar de manera continua y a fondo con el personal de Seguridad Ciudadana.</t>
  </si>
  <si>
    <t>Participar en programas como el de "Fuerza Mujeres y Emprendedoras de empresarias de Alto Impacto".</t>
  </si>
  <si>
    <t>Evaluar que dentro de cada una de las áreas tengan acciones que beneficien la igualdad.</t>
  </si>
  <si>
    <t xml:space="preserve">Brindar atención oportuna y canalización adecuada </t>
  </si>
  <si>
    <t>Elaborar convenios con otras áreas para que brinden la información sobre programas y proyectos que beneficien a mujeres y hombres.</t>
  </si>
  <si>
    <t>Seguir de manera puntual las reglas de transparencia y rendición de cuentas.</t>
  </si>
  <si>
    <t>Crear un grupo de jóvenes multiplicadores de los DDHH, masculinidades alternas e Igualdad.</t>
  </si>
  <si>
    <t>Incorporar un proyecto de prevención de adicciones y riesgos en hombres jóvenes.</t>
  </si>
  <si>
    <t>Realizar Campañas publicitarias contra los estereotipos masculinos hegemónicos.</t>
  </si>
  <si>
    <t>Gestionar un programa de rehabilitación a hombres violentos.</t>
  </si>
  <si>
    <t>Creación de redes de Apoyo Mujeres en la cabecera y delegaciones con la finalidad de ser grupos cautivos y de ayuda compartida entre las integrantes.</t>
  </si>
  <si>
    <t>Identificar e invitar a las Mujeres Líderes del Municipio para hacerlas parte activa de las actividades de la IMMTuxpan. Conformación de la Red de Mujeres Líderes.</t>
  </si>
  <si>
    <t>Gestionar convenios con los partidos políticos para observar el tema de los liderazgos de las mujeres y la paridad.</t>
  </si>
  <si>
    <t>Desarrollar un programa de conjunto con las áreas de Salud sobre la NOM 025</t>
  </si>
  <si>
    <t>Elaborar un diagnóstico de violencia en Tuxpan.</t>
  </si>
  <si>
    <t>Georeferenciación de las áreas de mayor vulnerabilidad de las mujeres para la violencia por razones de género.</t>
  </si>
  <si>
    <t>Elaborar una campaña permanente contra la violencia en el municipio.</t>
  </si>
  <si>
    <t>Porcentaje de avance en la promoción de la DDHH y la Igualdad en jóvenes y niños</t>
  </si>
  <si>
    <t>Porcentaje de avance en la institucionalizacion de la igualdad laboral dentro de la APM.</t>
  </si>
  <si>
    <t>Porcentaje de avance en la obtención de espacios seguros contra el acoso y la violencia.</t>
  </si>
  <si>
    <t>Porcentaje de avance en la transversalidad de la PEG y la Igualdad en la APM.</t>
  </si>
  <si>
    <t>Porcentaje de avance en la implementación del programa de DDHH e Igualdad en el Gobierno y la Ciudadanía.</t>
  </si>
  <si>
    <t>Administracción de recursos con base en la MIR</t>
  </si>
  <si>
    <t>Porcentaje de avance en la disposción de información pública  y la rendición de cuentas del IMMTuxpan</t>
  </si>
  <si>
    <t xml:space="preserve">Porcentaje de avance del programa de nuevas masculinidades </t>
  </si>
  <si>
    <t>Porcentaje de avance en la instalación y operación de las Redes de Mujeres líderes en el Municipio.</t>
  </si>
  <si>
    <t>Porcentaje de avance en la consolidación del programa de violencia contra las mujeres en el municipio de Tuxpan, Jalisco</t>
  </si>
  <si>
    <t xml:space="preserve">   _____________________________________________                             LIC. HILDA MORALES MAGAÑA                                                                                              RESPONSABLE DE IMMTUXPAN</t>
  </si>
  <si>
    <t>No se tiene acceso a las escuelas por el COVID-19</t>
  </si>
  <si>
    <t>Encuestas</t>
  </si>
  <si>
    <t>No se tiene avance</t>
  </si>
  <si>
    <t xml:space="preserve">No se tiene </t>
  </si>
  <si>
    <t>No se ha elaborado</t>
  </si>
  <si>
    <t>Fotos ( lámparas encendidas)</t>
  </si>
  <si>
    <t>En proceso</t>
  </si>
  <si>
    <t>En proceso de aprobación</t>
  </si>
  <si>
    <t>En revisión</t>
  </si>
  <si>
    <t>Fotografias</t>
  </si>
  <si>
    <t>No se ha llevado a cabo por la pandemia COVID-19</t>
  </si>
  <si>
    <t>No se ha logrado por lo de la pandemia</t>
  </si>
  <si>
    <t>Desarrollar un programa permanente de talleres, conferencias, foros y grupos sobre temas de DDHH, Igualdad, Prevención de violencia, Cultura Organizacional, Masculinidades y demás que son requeridas debido al contexto del Municipio.</t>
  </si>
  <si>
    <t>Evaluación</t>
  </si>
  <si>
    <t>Facilitar el acceso de documentos oficiales a usuarias que lo necesiten.</t>
  </si>
  <si>
    <t>S/N</t>
  </si>
  <si>
    <t>Lista de visita</t>
  </si>
  <si>
    <t>Lista de atención</t>
  </si>
  <si>
    <t>Se esta trabajando</t>
  </si>
  <si>
    <t>Se cumple en tiempo y forma trimestralmente</t>
  </si>
  <si>
    <t>Trabajar en tema de salud con mujeres y  hombres en los siguientes puntos: - protección de cáncer de próstata; - Prevención de contagios de ITS; - Prevención de riesgos de enfermedades crónico degenerativas.</t>
  </si>
  <si>
    <t>En programación</t>
  </si>
  <si>
    <t>Crear campañas por la paternidad responsable en casos de: embarazos, pensión alimenticia y prevención de alienación parental.</t>
  </si>
  <si>
    <t>Elaborado pero no  incorporado</t>
  </si>
  <si>
    <t xml:space="preserve">Elaborado </t>
  </si>
  <si>
    <t>Creación y gestión del Observatorio Ciudadano sobre participación política de las mujeres.</t>
  </si>
  <si>
    <t>Promover la  prevención de la violencia de género y acoso cibernético.</t>
  </si>
  <si>
    <t>Pagina de la IMMTuxpan</t>
  </si>
  <si>
    <t>Encuestas, fotografias y diagnostico elaborado</t>
  </si>
  <si>
    <t>Convocar a reuniones y realizar actividades que propiecien una cultura de Paz, al consejo para la eliminación de la violencia en Tuxpan. COMPASEVIM y a la comisión de Igualdad Sustantiva.</t>
  </si>
  <si>
    <t>Trabajar con las entidades públicas tales como servicios médicos, MP, Seguridad Publica, Protección Civil y paramédicos, sobre la aplicación del protocolo de atencion a las mujeres víctimas de violencia.</t>
  </si>
  <si>
    <t>Bitácora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</si>
</sst>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/>
    <xf numFmtId="0" fontId="0" fillId="0" borderId="1" xfId="0" applyBorder="1" applyAlignment="1"/>
    <xf numFmtId="0" fontId="1" fillId="5" borderId="0" xfId="0" applyFont="1" applyFill="1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8" xfId="0" applyBorder="1" applyAlignment="1"/>
    <xf numFmtId="0" fontId="1" fillId="5" borderId="9" xfId="0" applyFont="1" applyFill="1" applyBorder="1" applyAlignment="1">
      <alignment horizontal="left" vertical="top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topLeftCell="A67" workbookViewId="0">
      <selection activeCell="A44" sqref="A44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62"/>
      <c r="G1" s="63"/>
      <c r="H1" s="63"/>
    </row>
    <row r="2" spans="1:8" ht="21" x14ac:dyDescent="0.35">
      <c r="D2" s="16" t="s">
        <v>14</v>
      </c>
      <c r="E2" s="16"/>
      <c r="F2" s="16"/>
      <c r="G2" s="16"/>
    </row>
    <row r="3" spans="1:8" ht="18.75" x14ac:dyDescent="0.3">
      <c r="B3" s="64" t="s">
        <v>2</v>
      </c>
      <c r="C3" s="65"/>
      <c r="D3" s="65"/>
      <c r="E3" s="65"/>
      <c r="F3" s="65"/>
      <c r="G3" s="66" t="s">
        <v>18</v>
      </c>
      <c r="H3" s="66"/>
    </row>
    <row r="4" spans="1:8" x14ac:dyDescent="0.25">
      <c r="C4" s="66" t="s">
        <v>15</v>
      </c>
      <c r="D4" s="66"/>
      <c r="E4" s="66"/>
      <c r="F4" s="66"/>
      <c r="H4" s="17" t="s">
        <v>16</v>
      </c>
    </row>
    <row r="5" spans="1:8" x14ac:dyDescent="0.25">
      <c r="C5" s="66" t="s">
        <v>24</v>
      </c>
      <c r="D5" s="66"/>
      <c r="E5" s="66"/>
      <c r="F5" s="66"/>
      <c r="G5" s="66"/>
      <c r="H5" s="1"/>
    </row>
    <row r="6" spans="1:8" x14ac:dyDescent="0.25">
      <c r="C6" s="67" t="s">
        <v>19</v>
      </c>
      <c r="D6" s="67"/>
      <c r="E6" s="66" t="s">
        <v>25</v>
      </c>
      <c r="F6" s="66"/>
      <c r="G6" s="66"/>
      <c r="H6" s="66"/>
    </row>
    <row r="7" spans="1:8" ht="18" customHeight="1" x14ac:dyDescent="0.25">
      <c r="B7" s="68"/>
      <c r="C7" s="68"/>
      <c r="D7" s="68"/>
      <c r="E7" s="68"/>
      <c r="F7" s="68"/>
      <c r="G7" s="68"/>
      <c r="H7" s="68"/>
    </row>
    <row r="8" spans="1:8" ht="30" customHeight="1" x14ac:dyDescent="0.25">
      <c r="A8" s="6"/>
      <c r="B8" s="52" t="s">
        <v>10</v>
      </c>
      <c r="C8" s="53"/>
      <c r="D8" s="69" t="s">
        <v>44</v>
      </c>
      <c r="E8" s="69"/>
      <c r="F8" s="69"/>
      <c r="G8" s="69"/>
      <c r="H8" s="69"/>
    </row>
    <row r="9" spans="1:8" ht="37.5" customHeight="1" x14ac:dyDescent="0.25">
      <c r="A9" s="6"/>
      <c r="B9" s="57" t="s">
        <v>3</v>
      </c>
      <c r="C9" s="57"/>
      <c r="D9" s="57"/>
      <c r="E9" s="58" t="s">
        <v>88</v>
      </c>
      <c r="F9" s="58"/>
      <c r="G9" s="58"/>
      <c r="H9" s="59"/>
    </row>
    <row r="10" spans="1:8" ht="30" customHeight="1" x14ac:dyDescent="0.3">
      <c r="A10" s="27" t="s">
        <v>8</v>
      </c>
      <c r="B10" s="60" t="s">
        <v>1</v>
      </c>
      <c r="C10" s="61"/>
      <c r="D10" s="61"/>
      <c r="E10" s="29" t="s">
        <v>20</v>
      </c>
      <c r="F10" s="29" t="s">
        <v>21</v>
      </c>
      <c r="G10" s="29" t="s">
        <v>22</v>
      </c>
      <c r="H10" s="29" t="s">
        <v>23</v>
      </c>
    </row>
    <row r="11" spans="1:8" ht="45.75" customHeight="1" x14ac:dyDescent="0.25">
      <c r="A11" s="13">
        <v>1</v>
      </c>
      <c r="B11" s="44" t="s">
        <v>45</v>
      </c>
      <c r="C11" s="45"/>
      <c r="D11" s="46"/>
      <c r="E11" s="11">
        <v>0</v>
      </c>
      <c r="F11" s="11">
        <v>0</v>
      </c>
      <c r="G11" s="18">
        <v>0</v>
      </c>
      <c r="H11" s="40" t="s">
        <v>99</v>
      </c>
    </row>
    <row r="12" spans="1:8" ht="39.950000000000003" customHeight="1" x14ac:dyDescent="0.25">
      <c r="A12" s="13">
        <v>2</v>
      </c>
      <c r="B12" s="44" t="s">
        <v>46</v>
      </c>
      <c r="C12" s="45"/>
      <c r="D12" s="46"/>
      <c r="E12" s="11">
        <v>0</v>
      </c>
      <c r="F12" s="11">
        <v>0</v>
      </c>
      <c r="G12" s="18">
        <v>0</v>
      </c>
      <c r="H12" s="40" t="s">
        <v>99</v>
      </c>
    </row>
    <row r="13" spans="1:8" ht="76.5" customHeight="1" x14ac:dyDescent="0.25">
      <c r="A13" s="13">
        <v>3</v>
      </c>
      <c r="B13" s="44" t="s">
        <v>47</v>
      </c>
      <c r="C13" s="45"/>
      <c r="D13" s="46"/>
      <c r="E13" s="11">
        <v>0</v>
      </c>
      <c r="F13" s="11">
        <v>0</v>
      </c>
      <c r="G13" s="18">
        <v>0</v>
      </c>
      <c r="H13" s="40" t="s">
        <v>99</v>
      </c>
    </row>
    <row r="14" spans="1:8" ht="65.25" customHeight="1" x14ac:dyDescent="0.25">
      <c r="A14" s="13">
        <v>4</v>
      </c>
      <c r="B14" s="44" t="s">
        <v>48</v>
      </c>
      <c r="C14" s="45"/>
      <c r="D14" s="46"/>
      <c r="E14" s="11">
        <v>30</v>
      </c>
      <c r="F14" s="11">
        <v>0</v>
      </c>
      <c r="G14" s="18">
        <v>0</v>
      </c>
      <c r="H14" s="40" t="s">
        <v>99</v>
      </c>
    </row>
    <row r="15" spans="1:8" ht="64.5" customHeight="1" x14ac:dyDescent="0.25">
      <c r="A15" s="13">
        <v>5</v>
      </c>
      <c r="B15" s="44" t="s">
        <v>49</v>
      </c>
      <c r="C15" s="45"/>
      <c r="D15" s="46"/>
      <c r="E15" s="11">
        <v>0</v>
      </c>
      <c r="F15" s="11">
        <v>0</v>
      </c>
      <c r="G15" s="18">
        <v>0</v>
      </c>
      <c r="H15" s="40" t="s">
        <v>99</v>
      </c>
    </row>
    <row r="16" spans="1:8" ht="39.950000000000003" customHeight="1" x14ac:dyDescent="0.25">
      <c r="A16" s="13">
        <v>6</v>
      </c>
      <c r="B16" s="44" t="s">
        <v>50</v>
      </c>
      <c r="C16" s="45"/>
      <c r="D16" s="46"/>
      <c r="E16" s="11">
        <v>10</v>
      </c>
      <c r="F16" s="11">
        <v>0</v>
      </c>
      <c r="G16" s="18">
        <v>0</v>
      </c>
      <c r="H16" s="40" t="s">
        <v>99</v>
      </c>
    </row>
    <row r="17" spans="1:8" ht="51" customHeight="1" x14ac:dyDescent="0.3">
      <c r="A17" s="13">
        <v>7</v>
      </c>
      <c r="B17" s="44" t="s">
        <v>51</v>
      </c>
      <c r="C17" s="45"/>
      <c r="D17" s="46"/>
      <c r="E17" s="11">
        <v>0</v>
      </c>
      <c r="F17" s="11">
        <v>0</v>
      </c>
      <c r="G17" s="18">
        <v>0</v>
      </c>
      <c r="H17" s="40" t="s">
        <v>99</v>
      </c>
    </row>
    <row r="18" spans="1:8" ht="108.75" customHeight="1" x14ac:dyDescent="0.25">
      <c r="A18" s="13">
        <v>8</v>
      </c>
      <c r="B18" s="44" t="s">
        <v>52</v>
      </c>
      <c r="C18" s="45"/>
      <c r="D18" s="46"/>
      <c r="E18" s="11">
        <v>0</v>
      </c>
      <c r="F18" s="11">
        <v>0</v>
      </c>
      <c r="G18" s="18">
        <v>0</v>
      </c>
      <c r="H18" s="40" t="s">
        <v>99</v>
      </c>
    </row>
    <row r="19" spans="1:8" ht="138" customHeight="1" x14ac:dyDescent="0.25">
      <c r="A19" s="13">
        <v>9</v>
      </c>
      <c r="B19" s="44" t="s">
        <v>53</v>
      </c>
      <c r="C19" s="45"/>
      <c r="D19" s="46"/>
      <c r="E19" s="11">
        <v>0</v>
      </c>
      <c r="F19" s="11">
        <v>0</v>
      </c>
      <c r="G19" s="18">
        <v>0</v>
      </c>
      <c r="H19" s="40" t="s">
        <v>99</v>
      </c>
    </row>
    <row r="20" spans="1:8" ht="39.950000000000003" customHeight="1" x14ac:dyDescent="0.25">
      <c r="A20" s="13">
        <v>10</v>
      </c>
      <c r="B20" s="44" t="s">
        <v>54</v>
      </c>
      <c r="C20" s="45"/>
      <c r="D20" s="46"/>
      <c r="E20" s="11">
        <v>10</v>
      </c>
      <c r="F20" s="11">
        <v>0</v>
      </c>
      <c r="G20" s="18">
        <v>0</v>
      </c>
      <c r="H20" s="40" t="s">
        <v>99</v>
      </c>
    </row>
    <row r="21" spans="1:8" ht="15.6" x14ac:dyDescent="0.3">
      <c r="A21" s="6"/>
      <c r="B21" s="73" t="s">
        <v>0</v>
      </c>
      <c r="C21" s="74"/>
      <c r="D21" s="74"/>
      <c r="E21" s="15">
        <f>SUM(E11:E20)/10</f>
        <v>5</v>
      </c>
      <c r="F21" s="8">
        <f>SUM(F11:F20)</f>
        <v>0</v>
      </c>
      <c r="G21" s="19">
        <f>SUM(G11:G20)</f>
        <v>0</v>
      </c>
      <c r="H21" s="3"/>
    </row>
    <row r="22" spans="1:8" ht="30" customHeight="1" x14ac:dyDescent="0.3">
      <c r="A22" s="23"/>
      <c r="B22" s="75" t="s">
        <v>17</v>
      </c>
      <c r="C22" s="76"/>
      <c r="D22" s="76"/>
      <c r="E22" s="76"/>
      <c r="F22" s="76"/>
      <c r="G22" s="76"/>
      <c r="H22" s="77"/>
    </row>
    <row r="23" spans="1:8" ht="12" customHeight="1" x14ac:dyDescent="0.3">
      <c r="A23" s="35"/>
      <c r="B23" s="36"/>
      <c r="C23" s="36"/>
      <c r="D23" s="36"/>
      <c r="E23" s="36"/>
      <c r="F23" s="36"/>
      <c r="G23" s="36"/>
      <c r="H23" s="37"/>
    </row>
    <row r="24" spans="1:8" ht="31.5" customHeight="1" x14ac:dyDescent="0.3">
      <c r="A24" s="6"/>
      <c r="B24" s="52" t="s">
        <v>11</v>
      </c>
      <c r="C24" s="53"/>
      <c r="D24" s="70" t="s">
        <v>36</v>
      </c>
      <c r="E24" s="71"/>
      <c r="F24" s="71"/>
      <c r="G24" s="71"/>
      <c r="H24" s="72"/>
    </row>
    <row r="25" spans="1:8" ht="33" customHeight="1" x14ac:dyDescent="0.3">
      <c r="A25" s="6"/>
      <c r="B25" s="57" t="s">
        <v>4</v>
      </c>
      <c r="C25" s="57"/>
      <c r="D25" s="57"/>
      <c r="E25" s="58" t="s">
        <v>89</v>
      </c>
      <c r="F25" s="58"/>
      <c r="G25" s="58"/>
      <c r="H25" s="59"/>
    </row>
    <row r="26" spans="1:8" ht="28.9" x14ac:dyDescent="0.3">
      <c r="A26" s="27" t="s">
        <v>8</v>
      </c>
      <c r="B26" s="60" t="s">
        <v>1</v>
      </c>
      <c r="C26" s="61"/>
      <c r="D26" s="61"/>
      <c r="E26" s="29" t="s">
        <v>20</v>
      </c>
      <c r="F26" s="29" t="s">
        <v>21</v>
      </c>
      <c r="G26" s="29" t="s">
        <v>22</v>
      </c>
      <c r="H26" s="29" t="s">
        <v>23</v>
      </c>
    </row>
    <row r="27" spans="1:8" ht="96.75" customHeight="1" x14ac:dyDescent="0.3">
      <c r="A27" s="13">
        <v>1</v>
      </c>
      <c r="B27" s="44" t="s">
        <v>55</v>
      </c>
      <c r="C27" s="45"/>
      <c r="D27" s="46"/>
      <c r="E27" s="11">
        <v>20</v>
      </c>
      <c r="F27" s="11">
        <v>0</v>
      </c>
      <c r="G27" s="18">
        <v>0</v>
      </c>
      <c r="H27" s="14" t="s">
        <v>100</v>
      </c>
    </row>
    <row r="28" spans="1:8" ht="51.75" customHeight="1" x14ac:dyDescent="0.25">
      <c r="A28" s="13">
        <v>2</v>
      </c>
      <c r="B28" s="44" t="s">
        <v>57</v>
      </c>
      <c r="C28" s="45"/>
      <c r="D28" s="46"/>
      <c r="E28" s="11">
        <v>0</v>
      </c>
      <c r="F28" s="11">
        <v>0</v>
      </c>
      <c r="G28" s="18">
        <v>0</v>
      </c>
      <c r="H28" s="24" t="s">
        <v>101</v>
      </c>
    </row>
    <row r="29" spans="1:8" ht="39.950000000000003" customHeight="1" x14ac:dyDescent="0.25">
      <c r="A29" s="13">
        <v>3</v>
      </c>
      <c r="B29" s="44" t="s">
        <v>56</v>
      </c>
      <c r="C29" s="45"/>
      <c r="D29" s="46"/>
      <c r="E29" s="11">
        <v>0</v>
      </c>
      <c r="F29" s="11">
        <v>0</v>
      </c>
      <c r="G29" s="18">
        <v>0</v>
      </c>
      <c r="H29" s="24" t="s">
        <v>102</v>
      </c>
    </row>
    <row r="30" spans="1:8" ht="15.6" x14ac:dyDescent="0.3">
      <c r="A30" s="6"/>
      <c r="B30" s="73" t="s">
        <v>0</v>
      </c>
      <c r="C30" s="74"/>
      <c r="D30" s="74"/>
      <c r="E30" s="8">
        <f>SUM(E27:E29)/3</f>
        <v>6.666666666666667</v>
      </c>
      <c r="F30" s="8">
        <f>SUM(F27:F29)</f>
        <v>0</v>
      </c>
      <c r="G30" s="20">
        <f>SUM(G27:G29)</f>
        <v>0</v>
      </c>
      <c r="H30" s="3"/>
    </row>
    <row r="31" spans="1:8" ht="30" customHeight="1" x14ac:dyDescent="0.3">
      <c r="A31" s="23"/>
      <c r="B31" s="49" t="s">
        <v>17</v>
      </c>
      <c r="C31" s="50"/>
      <c r="D31" s="50"/>
      <c r="E31" s="50"/>
      <c r="F31" s="50"/>
      <c r="G31" s="50"/>
      <c r="H31" s="51"/>
    </row>
    <row r="32" spans="1:8" ht="12" customHeight="1" x14ac:dyDescent="0.3">
      <c r="A32" s="35"/>
      <c r="B32" s="38"/>
      <c r="C32" s="38"/>
      <c r="D32" s="38"/>
      <c r="E32" s="38"/>
      <c r="F32" s="38"/>
      <c r="G32" s="38"/>
      <c r="H32" s="39"/>
    </row>
    <row r="33" spans="1:8" ht="27.75" customHeight="1" x14ac:dyDescent="0.25">
      <c r="A33" s="6"/>
      <c r="B33" s="52" t="s">
        <v>12</v>
      </c>
      <c r="C33" s="53"/>
      <c r="D33" s="54" t="s">
        <v>37</v>
      </c>
      <c r="E33" s="55"/>
      <c r="F33" s="55"/>
      <c r="G33" s="55"/>
      <c r="H33" s="56"/>
    </row>
    <row r="34" spans="1:8" ht="32.25" customHeight="1" x14ac:dyDescent="0.25">
      <c r="A34" s="6"/>
      <c r="B34" s="57" t="s">
        <v>5</v>
      </c>
      <c r="C34" s="57"/>
      <c r="D34" s="57"/>
      <c r="E34" s="58" t="s">
        <v>90</v>
      </c>
      <c r="F34" s="58"/>
      <c r="G34" s="58"/>
      <c r="H34" s="59"/>
    </row>
    <row r="35" spans="1:8" ht="28.9" x14ac:dyDescent="0.3">
      <c r="A35" s="27" t="s">
        <v>8</v>
      </c>
      <c r="B35" s="60" t="s">
        <v>1</v>
      </c>
      <c r="C35" s="61"/>
      <c r="D35" s="61"/>
      <c r="E35" s="29" t="s">
        <v>20</v>
      </c>
      <c r="F35" s="29" t="s">
        <v>21</v>
      </c>
      <c r="G35" s="29" t="s">
        <v>22</v>
      </c>
      <c r="H35" s="29" t="s">
        <v>23</v>
      </c>
    </row>
    <row r="36" spans="1:8" ht="45" customHeight="1" x14ac:dyDescent="0.25">
      <c r="A36" s="13">
        <v>1</v>
      </c>
      <c r="B36" s="44" t="s">
        <v>58</v>
      </c>
      <c r="C36" s="45"/>
      <c r="D36" s="46"/>
      <c r="E36" s="11">
        <v>80</v>
      </c>
      <c r="F36" s="11">
        <v>200</v>
      </c>
      <c r="G36" s="18">
        <v>50</v>
      </c>
      <c r="H36" s="14" t="s">
        <v>100</v>
      </c>
    </row>
    <row r="37" spans="1:8" ht="39.950000000000003" customHeight="1" x14ac:dyDescent="0.3">
      <c r="A37" s="13">
        <v>2</v>
      </c>
      <c r="B37" s="44" t="s">
        <v>59</v>
      </c>
      <c r="C37" s="45"/>
      <c r="D37" s="46"/>
      <c r="E37" s="11">
        <v>0</v>
      </c>
      <c r="F37" s="11">
        <v>0</v>
      </c>
      <c r="G37" s="18">
        <v>0</v>
      </c>
      <c r="H37" s="24" t="s">
        <v>103</v>
      </c>
    </row>
    <row r="38" spans="1:8" ht="39.950000000000003" customHeight="1" x14ac:dyDescent="0.25">
      <c r="A38" s="13">
        <v>3</v>
      </c>
      <c r="B38" s="44" t="s">
        <v>60</v>
      </c>
      <c r="C38" s="45"/>
      <c r="D38" s="46"/>
      <c r="E38" s="11">
        <v>0</v>
      </c>
      <c r="F38" s="11">
        <v>0</v>
      </c>
      <c r="G38" s="18">
        <v>0</v>
      </c>
      <c r="H38" s="40" t="s">
        <v>99</v>
      </c>
    </row>
    <row r="39" spans="1:8" ht="39.950000000000003" customHeight="1" x14ac:dyDescent="0.25">
      <c r="A39" s="13">
        <v>4</v>
      </c>
      <c r="B39" s="44" t="s">
        <v>61</v>
      </c>
      <c r="C39" s="45"/>
      <c r="D39" s="46"/>
      <c r="E39" s="11">
        <v>20</v>
      </c>
      <c r="F39" s="11">
        <v>100</v>
      </c>
      <c r="G39" s="18">
        <v>0</v>
      </c>
      <c r="H39" s="30" t="s">
        <v>104</v>
      </c>
    </row>
    <row r="40" spans="1:8" ht="60" customHeight="1" x14ac:dyDescent="0.25">
      <c r="A40" s="13">
        <v>5</v>
      </c>
      <c r="B40" s="44" t="s">
        <v>62</v>
      </c>
      <c r="C40" s="45"/>
      <c r="D40" s="46"/>
      <c r="E40" s="11">
        <v>0</v>
      </c>
      <c r="F40" s="11">
        <v>0</v>
      </c>
      <c r="G40" s="18">
        <v>0</v>
      </c>
      <c r="H40" s="14" t="s">
        <v>105</v>
      </c>
    </row>
    <row r="41" spans="1:8" ht="15.6" x14ac:dyDescent="0.3">
      <c r="A41" s="6"/>
      <c r="B41" s="73" t="s">
        <v>0</v>
      </c>
      <c r="C41" s="74"/>
      <c r="D41" s="74"/>
      <c r="E41" s="8">
        <f>SUM(E36:E40)/5</f>
        <v>20</v>
      </c>
      <c r="F41" s="8">
        <f>SUM(F36:F40)</f>
        <v>300</v>
      </c>
      <c r="G41" s="20">
        <f>SUM(G36:G40)</f>
        <v>50</v>
      </c>
      <c r="H41" s="3"/>
    </row>
    <row r="42" spans="1:8" ht="30" customHeight="1" x14ac:dyDescent="0.3">
      <c r="A42" s="23"/>
      <c r="B42" s="49" t="s">
        <v>17</v>
      </c>
      <c r="C42" s="50"/>
      <c r="D42" s="50"/>
      <c r="E42" s="50"/>
      <c r="F42" s="50"/>
      <c r="G42" s="50"/>
      <c r="H42" s="51"/>
    </row>
    <row r="43" spans="1:8" ht="12" customHeight="1" x14ac:dyDescent="0.3">
      <c r="A43" s="35"/>
      <c r="B43" s="38"/>
      <c r="C43" s="38"/>
      <c r="D43" s="38"/>
      <c r="E43" s="38"/>
      <c r="F43" s="38"/>
      <c r="G43" s="38"/>
      <c r="H43" s="39"/>
    </row>
    <row r="44" spans="1:8" ht="30" customHeight="1" x14ac:dyDescent="0.3">
      <c r="A44" s="6"/>
      <c r="B44" s="52" t="s">
        <v>13</v>
      </c>
      <c r="C44" s="53"/>
      <c r="D44" s="54" t="s">
        <v>38</v>
      </c>
      <c r="E44" s="55"/>
      <c r="F44" s="55"/>
      <c r="G44" s="55"/>
      <c r="H44" s="56"/>
    </row>
    <row r="45" spans="1:8" ht="30" customHeight="1" x14ac:dyDescent="0.3">
      <c r="A45" s="6"/>
      <c r="B45" s="57" t="s">
        <v>6</v>
      </c>
      <c r="C45" s="57"/>
      <c r="D45" s="57"/>
      <c r="E45" s="58" t="s">
        <v>91</v>
      </c>
      <c r="F45" s="58"/>
      <c r="G45" s="58"/>
      <c r="H45" s="59"/>
    </row>
    <row r="46" spans="1:8" ht="30" customHeight="1" x14ac:dyDescent="0.3">
      <c r="A46" s="27" t="s">
        <v>8</v>
      </c>
      <c r="B46" s="60" t="s">
        <v>1</v>
      </c>
      <c r="C46" s="61"/>
      <c r="D46" s="61"/>
      <c r="E46" s="29" t="s">
        <v>20</v>
      </c>
      <c r="F46" s="29" t="s">
        <v>21</v>
      </c>
      <c r="G46" s="29" t="s">
        <v>22</v>
      </c>
      <c r="H46" s="29" t="s">
        <v>23</v>
      </c>
    </row>
    <row r="47" spans="1:8" ht="39.950000000000003" customHeight="1" x14ac:dyDescent="0.25">
      <c r="A47" s="13">
        <v>1</v>
      </c>
      <c r="B47" s="44" t="s">
        <v>63</v>
      </c>
      <c r="C47" s="45"/>
      <c r="D47" s="46"/>
      <c r="E47" s="11">
        <v>25</v>
      </c>
      <c r="F47" s="11">
        <v>0</v>
      </c>
      <c r="G47" s="18">
        <v>0</v>
      </c>
      <c r="H47" s="14" t="s">
        <v>100</v>
      </c>
    </row>
    <row r="48" spans="1:8" ht="39.950000000000003" customHeight="1" x14ac:dyDescent="0.25">
      <c r="A48" s="13">
        <v>2</v>
      </c>
      <c r="B48" s="44" t="s">
        <v>64</v>
      </c>
      <c r="C48" s="45"/>
      <c r="D48" s="46"/>
      <c r="E48" s="11">
        <v>70</v>
      </c>
      <c r="F48" s="11">
        <v>0</v>
      </c>
      <c r="G48" s="18">
        <v>0</v>
      </c>
      <c r="H48" s="24" t="s">
        <v>105</v>
      </c>
    </row>
    <row r="49" spans="1:8" ht="39.950000000000003" customHeight="1" x14ac:dyDescent="0.3">
      <c r="A49" s="13">
        <v>3</v>
      </c>
      <c r="B49" s="44" t="s">
        <v>65</v>
      </c>
      <c r="C49" s="45"/>
      <c r="D49" s="46"/>
      <c r="E49" s="11">
        <v>40</v>
      </c>
      <c r="F49" s="11">
        <v>0</v>
      </c>
      <c r="G49" s="18">
        <v>0</v>
      </c>
      <c r="H49" s="14" t="s">
        <v>105</v>
      </c>
    </row>
    <row r="50" spans="1:8" ht="48" customHeight="1" x14ac:dyDescent="0.25">
      <c r="A50" s="13">
        <v>4</v>
      </c>
      <c r="B50" s="44" t="s">
        <v>66</v>
      </c>
      <c r="C50" s="45"/>
      <c r="D50" s="46"/>
      <c r="E50" s="11">
        <v>25</v>
      </c>
      <c r="F50" s="11">
        <v>0</v>
      </c>
      <c r="G50" s="18">
        <v>0</v>
      </c>
      <c r="H50" s="30" t="s">
        <v>106</v>
      </c>
    </row>
    <row r="51" spans="1:8" ht="39.950000000000003" customHeight="1" x14ac:dyDescent="0.25">
      <c r="A51" s="13">
        <v>5</v>
      </c>
      <c r="B51" s="44" t="s">
        <v>67</v>
      </c>
      <c r="C51" s="45"/>
      <c r="D51" s="46"/>
      <c r="E51" s="11">
        <v>30</v>
      </c>
      <c r="F51" s="11">
        <v>0</v>
      </c>
      <c r="G51" s="18">
        <v>0</v>
      </c>
      <c r="H51" s="30" t="s">
        <v>107</v>
      </c>
    </row>
    <row r="52" spans="1:8" ht="39.950000000000003" customHeight="1" x14ac:dyDescent="0.25">
      <c r="A52" s="13">
        <v>6</v>
      </c>
      <c r="B52" s="44" t="s">
        <v>68</v>
      </c>
      <c r="C52" s="45"/>
      <c r="D52" s="46"/>
      <c r="E52" s="11">
        <v>30</v>
      </c>
      <c r="F52" s="11">
        <v>20</v>
      </c>
      <c r="G52" s="18">
        <v>0</v>
      </c>
      <c r="H52" s="30" t="s">
        <v>108</v>
      </c>
    </row>
    <row r="53" spans="1:8" ht="39.950000000000003" customHeight="1" x14ac:dyDescent="0.25">
      <c r="A53" s="13">
        <v>7</v>
      </c>
      <c r="B53" s="44" t="s">
        <v>69</v>
      </c>
      <c r="C53" s="45"/>
      <c r="D53" s="46"/>
      <c r="E53" s="11">
        <v>0</v>
      </c>
      <c r="F53" s="11">
        <v>0</v>
      </c>
      <c r="G53" s="18">
        <v>0</v>
      </c>
      <c r="H53" s="30" t="s">
        <v>109</v>
      </c>
    </row>
    <row r="54" spans="1:8" ht="62.25" customHeight="1" x14ac:dyDescent="0.25">
      <c r="A54" s="13">
        <v>8</v>
      </c>
      <c r="B54" s="46" t="s">
        <v>70</v>
      </c>
      <c r="C54" s="81"/>
      <c r="D54" s="81"/>
      <c r="E54" s="12">
        <v>0</v>
      </c>
      <c r="F54" s="12">
        <v>0</v>
      </c>
      <c r="G54" s="18">
        <v>0</v>
      </c>
      <c r="H54" s="14" t="s">
        <v>110</v>
      </c>
    </row>
    <row r="55" spans="1:8" ht="15.6" x14ac:dyDescent="0.3">
      <c r="A55" s="6"/>
      <c r="B55" s="47" t="s">
        <v>0</v>
      </c>
      <c r="C55" s="48"/>
      <c r="D55" s="48"/>
      <c r="E55" s="9">
        <f>SUM(E47:E54)/8</f>
        <v>27.5</v>
      </c>
      <c r="F55" s="9">
        <f>SUM(F47:F54)</f>
        <v>20</v>
      </c>
      <c r="G55" s="21">
        <f>SUM(G47:G54)</f>
        <v>0</v>
      </c>
      <c r="H55" s="4"/>
    </row>
    <row r="56" spans="1:8" ht="30" customHeight="1" x14ac:dyDescent="0.3">
      <c r="A56" s="32"/>
      <c r="B56" s="49" t="s">
        <v>17</v>
      </c>
      <c r="C56" s="50"/>
      <c r="D56" s="50"/>
      <c r="E56" s="50"/>
      <c r="F56" s="50"/>
      <c r="G56" s="50"/>
      <c r="H56" s="51"/>
    </row>
    <row r="57" spans="1:8" ht="12" customHeight="1" x14ac:dyDescent="0.3">
      <c r="A57" s="43"/>
      <c r="B57" s="33"/>
      <c r="C57" s="33"/>
      <c r="D57" s="33"/>
      <c r="E57" s="33"/>
      <c r="F57" s="33"/>
      <c r="G57" s="33"/>
      <c r="H57" s="42"/>
    </row>
    <row r="58" spans="1:8" ht="30" customHeight="1" x14ac:dyDescent="0.3">
      <c r="A58" s="35"/>
      <c r="B58" s="52" t="s">
        <v>26</v>
      </c>
      <c r="C58" s="53"/>
      <c r="D58" s="54" t="s">
        <v>39</v>
      </c>
      <c r="E58" s="55"/>
      <c r="F58" s="55"/>
      <c r="G58" s="55"/>
      <c r="H58" s="56"/>
    </row>
    <row r="59" spans="1:8" ht="30" customHeight="1" x14ac:dyDescent="0.25">
      <c r="A59" s="25"/>
      <c r="B59" s="57" t="s">
        <v>27</v>
      </c>
      <c r="C59" s="57"/>
      <c r="D59" s="57"/>
      <c r="E59" s="58" t="s">
        <v>92</v>
      </c>
      <c r="F59" s="58"/>
      <c r="G59" s="58"/>
      <c r="H59" s="59"/>
    </row>
    <row r="60" spans="1:8" ht="30" customHeight="1" x14ac:dyDescent="0.3">
      <c r="A60" s="28" t="s">
        <v>8</v>
      </c>
      <c r="B60" s="60" t="s">
        <v>1</v>
      </c>
      <c r="C60" s="61"/>
      <c r="D60" s="61"/>
      <c r="E60" s="29" t="s">
        <v>20</v>
      </c>
      <c r="F60" s="29" t="s">
        <v>21</v>
      </c>
      <c r="G60" s="29" t="s">
        <v>22</v>
      </c>
      <c r="H60" s="29" t="s">
        <v>23</v>
      </c>
    </row>
    <row r="61" spans="1:8" ht="95.25" customHeight="1" x14ac:dyDescent="0.25">
      <c r="A61" s="13">
        <v>1</v>
      </c>
      <c r="B61" s="44" t="s">
        <v>111</v>
      </c>
      <c r="C61" s="45"/>
      <c r="D61" s="46"/>
      <c r="E61" s="11">
        <v>0</v>
      </c>
      <c r="F61" s="11">
        <v>0</v>
      </c>
      <c r="G61" s="18">
        <v>0</v>
      </c>
      <c r="H61" s="40" t="s">
        <v>109</v>
      </c>
    </row>
    <row r="62" spans="1:8" ht="39.950000000000003" customHeight="1" x14ac:dyDescent="0.3">
      <c r="A62" s="13">
        <v>2</v>
      </c>
      <c r="B62" s="44" t="s">
        <v>71</v>
      </c>
      <c r="C62" s="45"/>
      <c r="D62" s="46"/>
      <c r="E62" s="11">
        <v>10</v>
      </c>
      <c r="F62" s="11">
        <v>15</v>
      </c>
      <c r="G62" s="18">
        <v>0</v>
      </c>
      <c r="H62" s="26" t="s">
        <v>108</v>
      </c>
    </row>
    <row r="63" spans="1:8" ht="50.25" customHeight="1" x14ac:dyDescent="0.3">
      <c r="A63" s="13">
        <v>3</v>
      </c>
      <c r="B63" s="44" t="s">
        <v>72</v>
      </c>
      <c r="C63" s="45"/>
      <c r="D63" s="46"/>
      <c r="E63" s="11">
        <v>100</v>
      </c>
      <c r="F63" s="11">
        <v>34</v>
      </c>
      <c r="G63" s="18">
        <v>0</v>
      </c>
      <c r="H63" s="26" t="s">
        <v>108</v>
      </c>
    </row>
    <row r="64" spans="1:8" ht="20.100000000000001" customHeight="1" x14ac:dyDescent="0.3">
      <c r="A64" s="25"/>
      <c r="B64" s="47" t="s">
        <v>0</v>
      </c>
      <c r="C64" s="48"/>
      <c r="D64" s="48"/>
      <c r="E64" s="9">
        <f>SUM(E61:E63)/3</f>
        <v>36.666666666666664</v>
      </c>
      <c r="F64" s="9">
        <f>SUM(F61:F63)</f>
        <v>49</v>
      </c>
      <c r="G64" s="21">
        <f>SUM(G61:G63)</f>
        <v>0</v>
      </c>
      <c r="H64" s="4"/>
    </row>
    <row r="65" spans="1:8" ht="30" customHeight="1" x14ac:dyDescent="0.3">
      <c r="A65" s="41"/>
      <c r="B65" s="49" t="s">
        <v>17</v>
      </c>
      <c r="C65" s="50"/>
      <c r="D65" s="50"/>
      <c r="E65" s="50"/>
      <c r="F65" s="50"/>
      <c r="G65" s="50"/>
      <c r="H65" s="51"/>
    </row>
    <row r="66" spans="1:8" ht="12" customHeight="1" x14ac:dyDescent="0.3">
      <c r="A66" s="41"/>
      <c r="B66" s="33"/>
      <c r="C66" s="33"/>
      <c r="D66" s="33"/>
      <c r="E66" s="33"/>
      <c r="F66" s="33"/>
      <c r="G66" s="33"/>
      <c r="H66" s="42"/>
    </row>
    <row r="67" spans="1:8" ht="30" customHeight="1" x14ac:dyDescent="0.3">
      <c r="A67" s="25"/>
      <c r="B67" s="52" t="s">
        <v>28</v>
      </c>
      <c r="C67" s="53"/>
      <c r="D67" s="54" t="s">
        <v>40</v>
      </c>
      <c r="E67" s="55"/>
      <c r="F67" s="55"/>
      <c r="G67" s="55"/>
      <c r="H67" s="56"/>
    </row>
    <row r="68" spans="1:8" ht="30" customHeight="1" x14ac:dyDescent="0.25">
      <c r="A68" s="25"/>
      <c r="B68" s="57" t="s">
        <v>29</v>
      </c>
      <c r="C68" s="57"/>
      <c r="D68" s="57"/>
      <c r="E68" s="58" t="s">
        <v>94</v>
      </c>
      <c r="F68" s="58"/>
      <c r="G68" s="58"/>
      <c r="H68" s="59"/>
    </row>
    <row r="69" spans="1:8" ht="30" customHeight="1" x14ac:dyDescent="0.3">
      <c r="A69" s="28" t="s">
        <v>8</v>
      </c>
      <c r="B69" s="60" t="s">
        <v>1</v>
      </c>
      <c r="C69" s="61"/>
      <c r="D69" s="61"/>
      <c r="E69" s="29" t="s">
        <v>20</v>
      </c>
      <c r="F69" s="29" t="s">
        <v>21</v>
      </c>
      <c r="G69" s="29" t="s">
        <v>22</v>
      </c>
      <c r="H69" s="29" t="s">
        <v>23</v>
      </c>
    </row>
    <row r="70" spans="1:8" ht="39.950000000000003" customHeight="1" x14ac:dyDescent="0.25">
      <c r="A70" s="13">
        <v>1</v>
      </c>
      <c r="B70" s="44" t="s">
        <v>93</v>
      </c>
      <c r="C70" s="45"/>
      <c r="D70" s="46"/>
      <c r="E70" s="11">
        <v>0</v>
      </c>
      <c r="F70" s="11">
        <v>0</v>
      </c>
      <c r="G70" s="18">
        <v>0</v>
      </c>
      <c r="H70" s="26"/>
    </row>
    <row r="71" spans="1:8" ht="39.950000000000003" customHeight="1" x14ac:dyDescent="0.25">
      <c r="A71" s="13">
        <v>2</v>
      </c>
      <c r="B71" s="44" t="s">
        <v>73</v>
      </c>
      <c r="C71" s="45"/>
      <c r="D71" s="46"/>
      <c r="E71" s="11">
        <v>20</v>
      </c>
      <c r="F71" s="11">
        <v>20</v>
      </c>
      <c r="G71" s="18">
        <v>0</v>
      </c>
      <c r="H71" s="26" t="s">
        <v>112</v>
      </c>
    </row>
    <row r="72" spans="1:8" ht="39.950000000000003" customHeight="1" x14ac:dyDescent="0.3">
      <c r="A72" s="13">
        <v>3</v>
      </c>
      <c r="B72" s="44" t="s">
        <v>113</v>
      </c>
      <c r="C72" s="45"/>
      <c r="D72" s="46"/>
      <c r="E72" s="11">
        <v>100</v>
      </c>
      <c r="F72" s="11" t="s">
        <v>114</v>
      </c>
      <c r="G72" s="18">
        <v>0</v>
      </c>
      <c r="H72" s="30" t="s">
        <v>115</v>
      </c>
    </row>
    <row r="73" spans="1:8" ht="39.950000000000003" customHeight="1" x14ac:dyDescent="0.25">
      <c r="A73" s="13">
        <v>4</v>
      </c>
      <c r="B73" s="44" t="s">
        <v>74</v>
      </c>
      <c r="C73" s="45"/>
      <c r="D73" s="46"/>
      <c r="E73" s="11">
        <v>30</v>
      </c>
      <c r="F73" s="11">
        <v>62</v>
      </c>
      <c r="G73" s="18">
        <v>0</v>
      </c>
      <c r="H73" s="30" t="s">
        <v>116</v>
      </c>
    </row>
    <row r="74" spans="1:8" ht="63.75" customHeight="1" x14ac:dyDescent="0.25">
      <c r="A74" s="13">
        <v>5</v>
      </c>
      <c r="B74" s="44" t="s">
        <v>75</v>
      </c>
      <c r="C74" s="45"/>
      <c r="D74" s="46"/>
      <c r="E74" s="11">
        <v>0</v>
      </c>
      <c r="F74" s="11">
        <v>0</v>
      </c>
      <c r="G74" s="18">
        <v>0</v>
      </c>
      <c r="H74" s="30" t="s">
        <v>117</v>
      </c>
    </row>
    <row r="75" spans="1:8" ht="39.950000000000003" customHeight="1" x14ac:dyDescent="0.25">
      <c r="A75" s="13">
        <v>6</v>
      </c>
      <c r="B75" s="44" t="s">
        <v>76</v>
      </c>
      <c r="C75" s="45"/>
      <c r="D75" s="46"/>
      <c r="E75" s="11">
        <v>100</v>
      </c>
      <c r="F75" s="11">
        <v>0</v>
      </c>
      <c r="G75" s="18">
        <v>0</v>
      </c>
      <c r="H75" s="26" t="s">
        <v>118</v>
      </c>
    </row>
    <row r="76" spans="1:8" ht="20.100000000000001" customHeight="1" x14ac:dyDescent="0.3">
      <c r="A76" s="25"/>
      <c r="B76" s="47" t="s">
        <v>0</v>
      </c>
      <c r="C76" s="48"/>
      <c r="D76" s="48"/>
      <c r="E76" s="9">
        <f>SUM(E70:E75)/6</f>
        <v>41.666666666666664</v>
      </c>
      <c r="F76" s="9">
        <f>SUM(F70:F75)</f>
        <v>82</v>
      </c>
      <c r="G76" s="21">
        <f>SUM(G70:G75)</f>
        <v>0</v>
      </c>
      <c r="H76" s="4"/>
    </row>
    <row r="77" spans="1:8" ht="30" customHeight="1" x14ac:dyDescent="0.3">
      <c r="A77" s="41"/>
      <c r="B77" s="49" t="s">
        <v>17</v>
      </c>
      <c r="C77" s="50"/>
      <c r="D77" s="50"/>
      <c r="E77" s="50"/>
      <c r="F77" s="50"/>
      <c r="G77" s="50"/>
      <c r="H77" s="51"/>
    </row>
    <row r="78" spans="1:8" ht="12" customHeight="1" x14ac:dyDescent="0.3">
      <c r="A78" s="41"/>
      <c r="B78" s="33"/>
      <c r="C78" s="33"/>
      <c r="D78" s="33"/>
      <c r="E78" s="33"/>
      <c r="F78" s="33"/>
      <c r="G78" s="33"/>
      <c r="H78" s="42"/>
    </row>
    <row r="79" spans="1:8" ht="30" customHeight="1" x14ac:dyDescent="0.3">
      <c r="A79" s="25"/>
      <c r="B79" s="52" t="s">
        <v>30</v>
      </c>
      <c r="C79" s="53"/>
      <c r="D79" s="54" t="s">
        <v>41</v>
      </c>
      <c r="E79" s="55"/>
      <c r="F79" s="55"/>
      <c r="G79" s="55"/>
      <c r="H79" s="56"/>
    </row>
    <row r="80" spans="1:8" ht="30" customHeight="1" x14ac:dyDescent="0.3">
      <c r="A80" s="25"/>
      <c r="B80" s="57" t="s">
        <v>31</v>
      </c>
      <c r="C80" s="57"/>
      <c r="D80" s="57"/>
      <c r="E80" s="58" t="s">
        <v>95</v>
      </c>
      <c r="F80" s="58"/>
      <c r="G80" s="58"/>
      <c r="H80" s="59"/>
    </row>
    <row r="81" spans="1:8" ht="30" customHeight="1" x14ac:dyDescent="0.3">
      <c r="A81" s="28" t="s">
        <v>8</v>
      </c>
      <c r="B81" s="60" t="s">
        <v>1</v>
      </c>
      <c r="C81" s="61"/>
      <c r="D81" s="61"/>
      <c r="E81" s="29" t="s">
        <v>20</v>
      </c>
      <c r="F81" s="29" t="s">
        <v>21</v>
      </c>
      <c r="G81" s="29" t="s">
        <v>22</v>
      </c>
      <c r="H81" s="29" t="s">
        <v>23</v>
      </c>
    </row>
    <row r="82" spans="1:8" ht="50.25" customHeight="1" x14ac:dyDescent="0.25">
      <c r="A82" s="13">
        <v>1</v>
      </c>
      <c r="B82" s="44" t="s">
        <v>77</v>
      </c>
      <c r="C82" s="45"/>
      <c r="D82" s="46"/>
      <c r="E82" s="11">
        <v>0</v>
      </c>
      <c r="F82" s="11">
        <v>0</v>
      </c>
      <c r="G82" s="18">
        <v>0</v>
      </c>
      <c r="H82" s="40" t="s">
        <v>109</v>
      </c>
    </row>
    <row r="83" spans="1:8" ht="79.5" customHeight="1" x14ac:dyDescent="0.25">
      <c r="A83" s="13">
        <v>2</v>
      </c>
      <c r="B83" s="44" t="s">
        <v>119</v>
      </c>
      <c r="C83" s="45"/>
      <c r="D83" s="46"/>
      <c r="E83" s="11">
        <v>0</v>
      </c>
      <c r="F83" s="11">
        <v>0</v>
      </c>
      <c r="G83" s="18">
        <v>0</v>
      </c>
      <c r="H83" s="26" t="s">
        <v>120</v>
      </c>
    </row>
    <row r="84" spans="1:8" ht="63" customHeight="1" x14ac:dyDescent="0.25">
      <c r="A84" s="13">
        <v>3</v>
      </c>
      <c r="B84" s="44" t="s">
        <v>121</v>
      </c>
      <c r="C84" s="45"/>
      <c r="D84" s="46"/>
      <c r="E84" s="11">
        <v>0</v>
      </c>
      <c r="F84" s="11">
        <v>0</v>
      </c>
      <c r="G84" s="18">
        <v>0</v>
      </c>
      <c r="H84" s="26" t="s">
        <v>109</v>
      </c>
    </row>
    <row r="85" spans="1:8" ht="39.950000000000003" customHeight="1" x14ac:dyDescent="0.25">
      <c r="A85" s="13">
        <v>4</v>
      </c>
      <c r="B85" s="44" t="s">
        <v>78</v>
      </c>
      <c r="C85" s="45"/>
      <c r="D85" s="46"/>
      <c r="E85" s="11">
        <v>30</v>
      </c>
      <c r="F85" s="11">
        <v>0</v>
      </c>
      <c r="G85" s="18">
        <v>0</v>
      </c>
      <c r="H85" s="30" t="s">
        <v>122</v>
      </c>
    </row>
    <row r="86" spans="1:8" ht="39.950000000000003" customHeight="1" x14ac:dyDescent="0.25">
      <c r="A86" s="13">
        <v>5</v>
      </c>
      <c r="B86" s="44" t="s">
        <v>79</v>
      </c>
      <c r="C86" s="45"/>
      <c r="D86" s="46"/>
      <c r="E86" s="11">
        <v>0</v>
      </c>
      <c r="F86" s="11">
        <v>0</v>
      </c>
      <c r="G86" s="18">
        <v>0</v>
      </c>
      <c r="H86" s="40" t="s">
        <v>109</v>
      </c>
    </row>
    <row r="87" spans="1:8" ht="39.950000000000003" customHeight="1" x14ac:dyDescent="0.25">
      <c r="A87" s="13">
        <v>6</v>
      </c>
      <c r="B87" s="46" t="s">
        <v>80</v>
      </c>
      <c r="C87" s="81"/>
      <c r="D87" s="81"/>
      <c r="E87" s="12">
        <v>30</v>
      </c>
      <c r="F87" s="12">
        <v>0</v>
      </c>
      <c r="G87" s="18">
        <v>0</v>
      </c>
      <c r="H87" s="26" t="s">
        <v>123</v>
      </c>
    </row>
    <row r="88" spans="1:8" ht="20.100000000000001" customHeight="1" x14ac:dyDescent="0.3">
      <c r="A88" s="25"/>
      <c r="B88" s="47" t="s">
        <v>0</v>
      </c>
      <c r="C88" s="48"/>
      <c r="D88" s="48"/>
      <c r="E88" s="9">
        <f>SUM(E82:E87)/6</f>
        <v>10</v>
      </c>
      <c r="F88" s="9">
        <f>SUM(F82:F87)</f>
        <v>0</v>
      </c>
      <c r="G88" s="21">
        <f>SUM(G82:G87)</f>
        <v>0</v>
      </c>
      <c r="H88" s="4"/>
    </row>
    <row r="89" spans="1:8" ht="30" customHeight="1" x14ac:dyDescent="0.3">
      <c r="A89" s="41"/>
      <c r="B89" s="49" t="s">
        <v>17</v>
      </c>
      <c r="C89" s="50"/>
      <c r="D89" s="50"/>
      <c r="E89" s="50"/>
      <c r="F89" s="50"/>
      <c r="G89" s="50"/>
      <c r="H89" s="51"/>
    </row>
    <row r="90" spans="1:8" ht="12" customHeight="1" x14ac:dyDescent="0.3">
      <c r="A90" s="41"/>
      <c r="B90" s="33"/>
      <c r="C90" s="33"/>
      <c r="D90" s="33"/>
      <c r="E90" s="33"/>
      <c r="F90" s="33"/>
      <c r="G90" s="33"/>
      <c r="H90" s="42"/>
    </row>
    <row r="91" spans="1:8" ht="30" customHeight="1" x14ac:dyDescent="0.25">
      <c r="A91" s="25"/>
      <c r="B91" s="52" t="s">
        <v>32</v>
      </c>
      <c r="C91" s="53"/>
      <c r="D91" s="54" t="s">
        <v>42</v>
      </c>
      <c r="E91" s="55"/>
      <c r="F91" s="55"/>
      <c r="G91" s="55"/>
      <c r="H91" s="56"/>
    </row>
    <row r="92" spans="1:8" ht="30" customHeight="1" x14ac:dyDescent="0.25">
      <c r="A92" s="25"/>
      <c r="B92" s="57" t="s">
        <v>35</v>
      </c>
      <c r="C92" s="57"/>
      <c r="D92" s="57"/>
      <c r="E92" s="58" t="s">
        <v>96</v>
      </c>
      <c r="F92" s="58"/>
      <c r="G92" s="58"/>
      <c r="H92" s="59"/>
    </row>
    <row r="93" spans="1:8" ht="30" customHeight="1" x14ac:dyDescent="0.3">
      <c r="A93" s="28" t="s">
        <v>8</v>
      </c>
      <c r="B93" s="60" t="s">
        <v>1</v>
      </c>
      <c r="C93" s="61"/>
      <c r="D93" s="61"/>
      <c r="E93" s="29" t="s">
        <v>20</v>
      </c>
      <c r="F93" s="29" t="s">
        <v>21</v>
      </c>
      <c r="G93" s="29" t="s">
        <v>22</v>
      </c>
      <c r="H93" s="29" t="s">
        <v>23</v>
      </c>
    </row>
    <row r="94" spans="1:8" ht="39.950000000000003" customHeight="1" x14ac:dyDescent="0.25">
      <c r="A94" s="13">
        <v>1</v>
      </c>
      <c r="B94" s="44" t="s">
        <v>124</v>
      </c>
      <c r="C94" s="45"/>
      <c r="D94" s="46"/>
      <c r="E94" s="11">
        <v>0</v>
      </c>
      <c r="F94" s="11">
        <v>0</v>
      </c>
      <c r="G94" s="18">
        <v>0</v>
      </c>
      <c r="H94" s="26"/>
    </row>
    <row r="95" spans="1:8" ht="64.5" customHeight="1" x14ac:dyDescent="0.25">
      <c r="A95" s="13">
        <v>2</v>
      </c>
      <c r="B95" s="44" t="s">
        <v>81</v>
      </c>
      <c r="C95" s="45"/>
      <c r="D95" s="46"/>
      <c r="E95" s="11">
        <v>50</v>
      </c>
      <c r="F95" s="11">
        <v>120</v>
      </c>
      <c r="G95" s="18">
        <v>0</v>
      </c>
      <c r="H95" s="26" t="s">
        <v>108</v>
      </c>
    </row>
    <row r="96" spans="1:8" ht="61.5" customHeight="1" x14ac:dyDescent="0.25">
      <c r="A96" s="13">
        <v>3</v>
      </c>
      <c r="B96" s="44" t="s">
        <v>82</v>
      </c>
      <c r="C96" s="45"/>
      <c r="D96" s="46"/>
      <c r="E96" s="11">
        <v>40</v>
      </c>
      <c r="F96" s="11">
        <v>11</v>
      </c>
      <c r="G96" s="18">
        <v>0</v>
      </c>
      <c r="H96" s="26" t="s">
        <v>108</v>
      </c>
    </row>
    <row r="97" spans="1:8" ht="46.5" customHeight="1" x14ac:dyDescent="0.25">
      <c r="A97" s="13">
        <v>4</v>
      </c>
      <c r="B97" s="46" t="s">
        <v>83</v>
      </c>
      <c r="C97" s="81"/>
      <c r="D97" s="81"/>
      <c r="E97" s="12">
        <v>0</v>
      </c>
      <c r="F97" s="12">
        <v>0</v>
      </c>
      <c r="G97" s="18">
        <v>0</v>
      </c>
      <c r="H97" s="26"/>
    </row>
    <row r="98" spans="1:8" ht="20.100000000000001" customHeight="1" x14ac:dyDescent="0.3">
      <c r="A98" s="25"/>
      <c r="B98" s="47" t="s">
        <v>0</v>
      </c>
      <c r="C98" s="48"/>
      <c r="D98" s="48"/>
      <c r="E98" s="9">
        <f>SUM(E94:E97)/4</f>
        <v>22.5</v>
      </c>
      <c r="F98" s="9">
        <f>SUM(F94:F97)</f>
        <v>131</v>
      </c>
      <c r="G98" s="21">
        <f>SUM(G94:G97)</f>
        <v>0</v>
      </c>
      <c r="H98" s="4"/>
    </row>
    <row r="99" spans="1:8" ht="30" customHeight="1" x14ac:dyDescent="0.3">
      <c r="A99" s="41"/>
      <c r="B99" s="49" t="s">
        <v>17</v>
      </c>
      <c r="C99" s="50"/>
      <c r="D99" s="50"/>
      <c r="E99" s="50"/>
      <c r="F99" s="50"/>
      <c r="G99" s="50"/>
      <c r="H99" s="51"/>
    </row>
    <row r="100" spans="1:8" ht="12" customHeight="1" x14ac:dyDescent="0.3">
      <c r="A100" s="41"/>
      <c r="B100" s="33"/>
      <c r="C100" s="33"/>
      <c r="D100" s="33"/>
      <c r="E100" s="33"/>
      <c r="F100" s="33"/>
      <c r="G100" s="33"/>
      <c r="H100" s="42"/>
    </row>
    <row r="101" spans="1:8" ht="30" customHeight="1" x14ac:dyDescent="0.25">
      <c r="A101" s="25"/>
      <c r="B101" s="52" t="s">
        <v>34</v>
      </c>
      <c r="C101" s="53"/>
      <c r="D101" s="54" t="s">
        <v>43</v>
      </c>
      <c r="E101" s="55"/>
      <c r="F101" s="55"/>
      <c r="G101" s="55"/>
      <c r="H101" s="56"/>
    </row>
    <row r="102" spans="1:8" ht="30" customHeight="1" x14ac:dyDescent="0.25">
      <c r="A102" s="25"/>
      <c r="B102" s="57" t="s">
        <v>33</v>
      </c>
      <c r="C102" s="57"/>
      <c r="D102" s="57"/>
      <c r="E102" s="58" t="s">
        <v>97</v>
      </c>
      <c r="F102" s="58"/>
      <c r="G102" s="58"/>
      <c r="H102" s="59"/>
    </row>
    <row r="103" spans="1:8" ht="30" customHeight="1" x14ac:dyDescent="0.3">
      <c r="A103" s="28" t="s">
        <v>8</v>
      </c>
      <c r="B103" s="60" t="s">
        <v>1</v>
      </c>
      <c r="C103" s="61"/>
      <c r="D103" s="61"/>
      <c r="E103" s="29" t="s">
        <v>20</v>
      </c>
      <c r="F103" s="29" t="s">
        <v>21</v>
      </c>
      <c r="G103" s="29" t="s">
        <v>22</v>
      </c>
      <c r="H103" s="29" t="s">
        <v>23</v>
      </c>
    </row>
    <row r="104" spans="1:8" ht="39.950000000000003" customHeight="1" x14ac:dyDescent="0.25">
      <c r="A104" s="13">
        <v>1</v>
      </c>
      <c r="B104" s="44" t="s">
        <v>84</v>
      </c>
      <c r="C104" s="45"/>
      <c r="D104" s="46"/>
      <c r="E104" s="11">
        <v>50</v>
      </c>
      <c r="F104" s="11">
        <v>38</v>
      </c>
      <c r="G104" s="18">
        <v>0</v>
      </c>
      <c r="H104" s="26" t="s">
        <v>108</v>
      </c>
    </row>
    <row r="105" spans="1:8" ht="39.950000000000003" customHeight="1" x14ac:dyDescent="0.25">
      <c r="A105" s="13">
        <v>2</v>
      </c>
      <c r="B105" s="44" t="s">
        <v>125</v>
      </c>
      <c r="C105" s="45"/>
      <c r="D105" s="46"/>
      <c r="E105" s="11">
        <v>60</v>
      </c>
      <c r="F105" s="11" t="s">
        <v>114</v>
      </c>
      <c r="G105" s="18">
        <v>0</v>
      </c>
      <c r="H105" s="26" t="s">
        <v>126</v>
      </c>
    </row>
    <row r="106" spans="1:8" ht="39.950000000000003" customHeight="1" x14ac:dyDescent="0.25">
      <c r="A106" s="13">
        <v>3</v>
      </c>
      <c r="B106" s="44" t="s">
        <v>85</v>
      </c>
      <c r="C106" s="45"/>
      <c r="D106" s="46"/>
      <c r="E106" s="11">
        <v>100</v>
      </c>
      <c r="F106" s="11">
        <v>200</v>
      </c>
      <c r="G106" s="18">
        <v>0</v>
      </c>
      <c r="H106" s="26" t="s">
        <v>127</v>
      </c>
    </row>
    <row r="107" spans="1:8" ht="51.75" customHeight="1" x14ac:dyDescent="0.25">
      <c r="A107" s="13">
        <v>4</v>
      </c>
      <c r="B107" s="44" t="s">
        <v>86</v>
      </c>
      <c r="C107" s="45"/>
      <c r="D107" s="46"/>
      <c r="E107" s="11">
        <v>100</v>
      </c>
      <c r="F107" s="11">
        <v>80</v>
      </c>
      <c r="G107" s="18">
        <v>100</v>
      </c>
      <c r="H107" s="30" t="s">
        <v>108</v>
      </c>
    </row>
    <row r="108" spans="1:8" ht="79.5" customHeight="1" x14ac:dyDescent="0.25">
      <c r="A108" s="13">
        <v>5</v>
      </c>
      <c r="B108" s="44" t="s">
        <v>128</v>
      </c>
      <c r="C108" s="45"/>
      <c r="D108" s="46"/>
      <c r="E108" s="11">
        <v>0</v>
      </c>
      <c r="F108" s="11">
        <v>0</v>
      </c>
      <c r="G108" s="18">
        <v>0</v>
      </c>
      <c r="H108" s="30"/>
    </row>
    <row r="109" spans="1:8" ht="81" customHeight="1" x14ac:dyDescent="0.25">
      <c r="A109" s="13">
        <v>6</v>
      </c>
      <c r="B109" s="44" t="s">
        <v>129</v>
      </c>
      <c r="C109" s="45"/>
      <c r="D109" s="46"/>
      <c r="E109" s="11">
        <v>30</v>
      </c>
      <c r="F109" s="11">
        <v>0</v>
      </c>
      <c r="G109" s="18">
        <v>0</v>
      </c>
      <c r="H109" s="30" t="s">
        <v>130</v>
      </c>
    </row>
    <row r="110" spans="1:8" ht="39.950000000000003" customHeight="1" x14ac:dyDescent="0.25">
      <c r="A110" s="13">
        <v>7</v>
      </c>
      <c r="B110" s="46" t="s">
        <v>87</v>
      </c>
      <c r="C110" s="81"/>
      <c r="D110" s="81"/>
      <c r="E110" s="12">
        <v>0</v>
      </c>
      <c r="F110" s="12">
        <v>0</v>
      </c>
      <c r="G110" s="18">
        <v>0</v>
      </c>
      <c r="H110" s="40" t="s">
        <v>109</v>
      </c>
    </row>
    <row r="111" spans="1:8" ht="20.100000000000001" customHeight="1" x14ac:dyDescent="0.3">
      <c r="A111" s="25"/>
      <c r="B111" s="47" t="s">
        <v>0</v>
      </c>
      <c r="C111" s="48"/>
      <c r="D111" s="48"/>
      <c r="E111" s="9">
        <f>SUM(E104:E110)/7</f>
        <v>48.571428571428569</v>
      </c>
      <c r="F111" s="9">
        <f>SUM(F104:F110)</f>
        <v>318</v>
      </c>
      <c r="G111" s="21">
        <f>SUM(G104:G110)</f>
        <v>100</v>
      </c>
      <c r="H111" s="4"/>
    </row>
    <row r="112" spans="1:8" ht="30" customHeight="1" x14ac:dyDescent="0.3">
      <c r="A112" s="32"/>
      <c r="B112" s="49" t="s">
        <v>17</v>
      </c>
      <c r="C112" s="50"/>
      <c r="D112" s="50"/>
      <c r="E112" s="50"/>
      <c r="F112" s="50"/>
      <c r="G112" s="50"/>
      <c r="H112" s="51"/>
    </row>
    <row r="113" spans="1:8" ht="20.100000000000001" customHeight="1" x14ac:dyDescent="0.3">
      <c r="A113" s="31"/>
      <c r="B113" s="34"/>
      <c r="C113" s="33"/>
      <c r="D113" s="33"/>
      <c r="E113" s="33"/>
      <c r="F113" s="33"/>
      <c r="G113" s="33"/>
      <c r="H113" s="33"/>
    </row>
    <row r="114" spans="1:8" ht="15.6" x14ac:dyDescent="0.3">
      <c r="A114" s="31"/>
      <c r="B114" s="79" t="s">
        <v>7</v>
      </c>
      <c r="C114" s="80"/>
      <c r="D114" s="80"/>
      <c r="E114" s="10">
        <f>SUM(E21+E30+E41+E55+E64+E76+E88+E98+E111)/9</f>
        <v>24.285714285714285</v>
      </c>
      <c r="F114" s="10">
        <f>SUM(F21+F30+F41+F55+F64+F76+F88+F98+F111)</f>
        <v>900</v>
      </c>
      <c r="G114" s="22">
        <f>SUM(G21+G30+G41+G55+G64+G76+G88+G98+G111)</f>
        <v>150</v>
      </c>
      <c r="H114" s="2"/>
    </row>
    <row r="115" spans="1:8" ht="14.45" x14ac:dyDescent="0.3">
      <c r="B115" s="63"/>
      <c r="C115" s="63"/>
      <c r="D115" s="63"/>
      <c r="E115" s="63"/>
      <c r="F115" s="63"/>
      <c r="G115" s="63"/>
      <c r="H115" s="63"/>
    </row>
    <row r="116" spans="1:8" ht="80.099999999999994" customHeight="1" x14ac:dyDescent="0.25">
      <c r="A116"/>
      <c r="B116" s="78" t="s">
        <v>98</v>
      </c>
      <c r="C116" s="78"/>
      <c r="D116" s="78"/>
      <c r="E116" s="78"/>
    </row>
  </sheetData>
  <mergeCells count="126">
    <mergeCell ref="B111:D111"/>
    <mergeCell ref="B112:H112"/>
    <mergeCell ref="B14:D14"/>
    <mergeCell ref="B15:D15"/>
    <mergeCell ref="B16:D16"/>
    <mergeCell ref="B17:D17"/>
    <mergeCell ref="B18:D18"/>
    <mergeCell ref="B19:D19"/>
    <mergeCell ref="B103:D103"/>
    <mergeCell ref="B104:D104"/>
    <mergeCell ref="B105:D105"/>
    <mergeCell ref="B106:D106"/>
    <mergeCell ref="B110:D110"/>
    <mergeCell ref="B98:D98"/>
    <mergeCell ref="B99:H99"/>
    <mergeCell ref="B101:C101"/>
    <mergeCell ref="D101:H101"/>
    <mergeCell ref="B102:D102"/>
    <mergeCell ref="E102:H102"/>
    <mergeCell ref="B93:D93"/>
    <mergeCell ref="B94:D94"/>
    <mergeCell ref="B95:D95"/>
    <mergeCell ref="B96:D96"/>
    <mergeCell ref="B97:D97"/>
    <mergeCell ref="B69:D69"/>
    <mergeCell ref="B70:D70"/>
    <mergeCell ref="B71:D71"/>
    <mergeCell ref="B75:D75"/>
    <mergeCell ref="B88:D88"/>
    <mergeCell ref="B89:H89"/>
    <mergeCell ref="B91:C91"/>
    <mergeCell ref="D91:H91"/>
    <mergeCell ref="B92:D92"/>
    <mergeCell ref="E92:H92"/>
    <mergeCell ref="B81:D81"/>
    <mergeCell ref="B82:D82"/>
    <mergeCell ref="B83:D83"/>
    <mergeCell ref="B84:D84"/>
    <mergeCell ref="B87:D87"/>
    <mergeCell ref="B28:D28"/>
    <mergeCell ref="B29:D29"/>
    <mergeCell ref="B37:D37"/>
    <mergeCell ref="B27:D27"/>
    <mergeCell ref="B40:D40"/>
    <mergeCell ref="B30:D30"/>
    <mergeCell ref="B35:D35"/>
    <mergeCell ref="B36:D36"/>
    <mergeCell ref="B33:C33"/>
    <mergeCell ref="D33:H33"/>
    <mergeCell ref="B34:D34"/>
    <mergeCell ref="E34:H34"/>
    <mergeCell ref="B31:H31"/>
    <mergeCell ref="B38:D38"/>
    <mergeCell ref="B39:D39"/>
    <mergeCell ref="B115:H115"/>
    <mergeCell ref="B116:E116"/>
    <mergeCell ref="B47:D47"/>
    <mergeCell ref="B41:D41"/>
    <mergeCell ref="B42:H42"/>
    <mergeCell ref="B46:D46"/>
    <mergeCell ref="B44:C44"/>
    <mergeCell ref="D44:H44"/>
    <mergeCell ref="B45:D45"/>
    <mergeCell ref="E45:H45"/>
    <mergeCell ref="B114:D114"/>
    <mergeCell ref="B49:D49"/>
    <mergeCell ref="B54:D54"/>
    <mergeCell ref="B55:D55"/>
    <mergeCell ref="B56:H56"/>
    <mergeCell ref="B86:D86"/>
    <mergeCell ref="B107:D107"/>
    <mergeCell ref="B108:D108"/>
    <mergeCell ref="B109:D109"/>
    <mergeCell ref="B58:C58"/>
    <mergeCell ref="D58:H58"/>
    <mergeCell ref="B59:D59"/>
    <mergeCell ref="E59:H59"/>
    <mergeCell ref="B48:D48"/>
    <mergeCell ref="B26:D26"/>
    <mergeCell ref="B24:C24"/>
    <mergeCell ref="D24:H24"/>
    <mergeCell ref="B25:D25"/>
    <mergeCell ref="B21:D21"/>
    <mergeCell ref="E25:H25"/>
    <mergeCell ref="B22:H22"/>
    <mergeCell ref="B11:D11"/>
    <mergeCell ref="B12:D12"/>
    <mergeCell ref="B13:D13"/>
    <mergeCell ref="B20:D20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50:D50"/>
    <mergeCell ref="B51:D51"/>
    <mergeCell ref="B52:D52"/>
    <mergeCell ref="B53:D53"/>
    <mergeCell ref="B72:D72"/>
    <mergeCell ref="B73:D73"/>
    <mergeCell ref="B74:D74"/>
    <mergeCell ref="B85:D85"/>
    <mergeCell ref="B64:D64"/>
    <mergeCell ref="B65:H65"/>
    <mergeCell ref="B67:C67"/>
    <mergeCell ref="D67:H67"/>
    <mergeCell ref="B68:D68"/>
    <mergeCell ref="E68:H68"/>
    <mergeCell ref="B60:D60"/>
    <mergeCell ref="B61:D61"/>
    <mergeCell ref="B62:D62"/>
    <mergeCell ref="B63:D63"/>
    <mergeCell ref="B76:D76"/>
    <mergeCell ref="B77:H77"/>
    <mergeCell ref="B79:C79"/>
    <mergeCell ref="D79:H79"/>
    <mergeCell ref="B80:D80"/>
    <mergeCell ref="E80:H80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78" t="s">
        <v>9</v>
      </c>
      <c r="C3" s="63"/>
      <c r="D3" s="63"/>
      <c r="E3" s="63"/>
      <c r="F3" s="63"/>
      <c r="G3" s="63"/>
      <c r="H3" s="63"/>
      <c r="I3" s="63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2021-05-28T18:09:34Z</cp:lastPrinted>
  <dcterms:created xsi:type="dcterms:W3CDTF">2017-08-15T19:12:25Z</dcterms:created>
  <dcterms:modified xsi:type="dcterms:W3CDTF">2021-05-28T18:10:13Z</dcterms:modified>
</cp:coreProperties>
</file>